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2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<sst xmlns="http://schemas.openxmlformats.org/spreadsheetml/2006/main" count="864" uniqueCount="388">
  <si>
    <t xml:space="preserve"> SVS - projekcia s.r.o. Vrútky</t>
  </si>
  <si>
    <t>V module</t>
  </si>
  <si>
    <t>Hlavička1</t>
  </si>
  <si>
    <t>Mena</t>
  </si>
  <si>
    <t>Hlavička2</t>
  </si>
  <si>
    <t>Obdobie</t>
  </si>
  <si>
    <t xml:space="preserve"> Stavba :Aktivita číslo 2 - Trebostovo - kanalizácia</t>
  </si>
  <si>
    <t>Miesto:</t>
  </si>
  <si>
    <t>Trebostovo  nová</t>
  </si>
  <si>
    <t>Rozpočet:</t>
  </si>
  <si>
    <t>Rozpočet</t>
  </si>
  <si>
    <t>Krycí list rozpočtu v</t>
  </si>
  <si>
    <t>EUR</t>
  </si>
  <si>
    <t xml:space="preserve"> Objekt :  SO 07 Vedľajšie kanalizačné zberače Trebostovo</t>
  </si>
  <si>
    <t>JKSO :</t>
  </si>
  <si>
    <t>Spracoval:</t>
  </si>
  <si>
    <t>Čerpanie</t>
  </si>
  <si>
    <t>Krycí list splátky v</t>
  </si>
  <si>
    <t>za obdobie</t>
  </si>
  <si>
    <t>Mesiac 2011</t>
  </si>
  <si>
    <t xml:space="preserve"> </t>
  </si>
  <si>
    <t>Zmluva č.:</t>
  </si>
  <si>
    <t>VK</t>
  </si>
  <si>
    <t>Krycí list výrobnej kalkulácie v</t>
  </si>
  <si>
    <t xml:space="preserve"> Odberateľ:</t>
  </si>
  <si>
    <t/>
  </si>
  <si>
    <t>IČO:</t>
  </si>
  <si>
    <t>DIČ:</t>
  </si>
  <si>
    <t>VF</t>
  </si>
  <si>
    <t xml:space="preserve"> Dodávateľ:</t>
  </si>
  <si>
    <t xml:space="preserve"> Projektant:</t>
  </si>
  <si>
    <t>SVS- projekcia s.r.o. Vrútky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</si>
  <si>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</si>
  <si>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</si>
  <si>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</si>
  <si>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</si>
  <si>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</si>
  <si>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</si>
  <si>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</si>
  <si>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</si>
  <si>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</si>
  <si>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</si>
  <si>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</si>
  <si>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</si>
  <si>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</si>
  <si>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</si>
  <si>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</si>
  <si>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</si>
  <si>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</si>
  <si>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</si>
  <si>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</si>
  <si>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</si>
  <si>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</si>
  <si>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</si>
  <si>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</si>
  <si>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</si>
  <si>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</si>
  <si>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</si>
  <si>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</si>
  <si>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</si>
  <si>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</si>
  <si>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</si>
  <si>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</si>
  <si>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</si>
  <si>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</si>
  <si>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</si>
  <si>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</si>
  <si>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</si>
  <si>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</si>
  <si>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</si>
  <si>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</si>
  <si>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</si>
  <si>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</si>
  <si>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</si>
  <si>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</si>
  <si>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Spracoval:                                         </t>
  </si>
  <si>
    <t>Projektant: SVS- projekcia s.r.o. Vrútky</t>
  </si>
  <si>
    <t xml:space="preserve">JKSO : </t>
  </si>
  <si>
    <t>Rekapitulácia rozpočtu v</t>
  </si>
  <si>
    <t xml:space="preserve">Dodávateľ: </t>
  </si>
  <si>
    <t>Dátum: 18.11.2015</t>
  </si>
  <si>
    <t>Rekapitulácia splátky v</t>
  </si>
  <si>
    <t>Rekapitulácia výrobnej kalkulácie v</t>
  </si>
  <si>
    <t>Stavba :Aktivita číslo 2 - Trebostovo - kanalizácia</t>
  </si>
  <si>
    <t>Objekt :  SO 07 Vedľajšie kanalizačné zberače Trebostovo</t>
  </si>
  <si>
    <t>SVS - projekcia s.r.o. Vrútky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</si>
  <si>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</si>
  <si>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</si>
  <si>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</si>
  <si>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</si>
  <si>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</si>
  <si>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</si>
  <si>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</si>
  <si>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 spolu :</t>
  </si>
  <si>
    <t>2 - ZÁKLADY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</si>
  <si>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</si>
  <si>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</si>
  <si>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</si>
  <si>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</si>
  <si>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</si>
  <si>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</si>
  <si>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</si>
  <si>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</si>
  <si>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</si>
  <si>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</si>
  <si>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</si>
  <si>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</si>
  <si>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</si>
  <si>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</si>
  <si>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</si>
  <si>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</si>
  <si>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</si>
  <si>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</si>
  <si>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</si>
  <si>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</si>
  <si>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</si>
  <si>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</si>
  <si>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</si>
  <si>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</si>
  <si>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</si>
  <si>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</si>
  <si>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</si>
  <si>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</si>
  <si>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</si>
  <si>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</si>
  <si>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</si>
  <si>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</si>
  <si>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</si>
  <si>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</si>
  <si>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</si>
  <si>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</si>
  <si>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</si>
  <si>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</si>
  <si>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</si>
  <si>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</si>
  <si>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</si>
  <si>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</si>
  <si>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</si>
  <si>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</si>
  <si>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</si>
  <si>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</si>
  <si>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45.11.21</t>
  </si>
  <si>
    <t>001</t>
  </si>
  <si>
    <t xml:space="preserve">11120-1101   </t>
  </si>
  <si>
    <t>Odstránenie krovín a stromov s koreňmi do 1000 m2</t>
  </si>
  <si>
    <t>m2</t>
  </si>
  <si>
    <t>45.11.12</t>
  </si>
  <si>
    <t>221</t>
  </si>
  <si>
    <t xml:space="preserve">11310-7224   </t>
  </si>
  <si>
    <t>Odstránenie podkladov alebo krytov z kameniva drv. hr. 300-400 mm, nad 200 m2</t>
  </si>
  <si>
    <t>45.11.11</t>
  </si>
  <si>
    <t xml:space="preserve">11310-7241   </t>
  </si>
  <si>
    <t>Odstránenie podkladov alebo krytov živičných hr. do 50 mm, nad 200 m2</t>
  </si>
  <si>
    <t>7983,23-4435,13 =   3548,100</t>
  </si>
  <si>
    <t>a</t>
  </si>
  <si>
    <t xml:space="preserve">11310-7242   </t>
  </si>
  <si>
    <t>Odstránenie podkladov alebo krytov živičných hr. 50-100 mm, nad 200 m2</t>
  </si>
  <si>
    <t>272</t>
  </si>
  <si>
    <t xml:space="preserve">11500-1106   </t>
  </si>
  <si>
    <t>Prevedenie vody potrubím priemer potrubia DN do 900 mm</t>
  </si>
  <si>
    <t>m</t>
  </si>
  <si>
    <t>45.11.24</t>
  </si>
  <si>
    <t xml:space="preserve">11510-1202   </t>
  </si>
  <si>
    <t>Čerpanie vody do 10m do 1000 l/min</t>
  </si>
  <si>
    <t>hod</t>
  </si>
  <si>
    <t xml:space="preserve">11510-1302   </t>
  </si>
  <si>
    <t>Pohotovosť čerpacej súpravy do 10m do 1000 l/min</t>
  </si>
  <si>
    <t>deň</t>
  </si>
  <si>
    <t xml:space="preserve">11900-1401   </t>
  </si>
  <si>
    <t>Dočasné zaistenie potrubia oceľ. alebo liat. DN do 200 mm</t>
  </si>
  <si>
    <t xml:space="preserve">11900-1412   </t>
  </si>
  <si>
    <t>Dočasné zaist. potrubia bet. želbet. kam. vláknocem.. DN do 500 mm</t>
  </si>
  <si>
    <t xml:space="preserve">11900-1421   </t>
  </si>
  <si>
    <t>Dočasné zaistenie káblov do 3 káblov</t>
  </si>
  <si>
    <t>.</t>
  </si>
  <si>
    <t xml:space="preserve">12000-1101   </t>
  </si>
  <si>
    <t>Príplatok za sťaženú vykopávku v blízkosti podzem. vedenia</t>
  </si>
  <si>
    <t>m3</t>
  </si>
  <si>
    <t xml:space="preserve">12110-1101   </t>
  </si>
  <si>
    <t>Odstránenie ornice s premiestnením do 50 m</t>
  </si>
  <si>
    <t>900,10*3 =   2700,300</t>
  </si>
  <si>
    <t xml:space="preserve">12210-1403   </t>
  </si>
  <si>
    <t>Výkopy v zemníku na suchu v horn. tr. 1-2 nad 1 000 do 10 000 m3</t>
  </si>
  <si>
    <t>7822,120*0,20 =   1564,424</t>
  </si>
  <si>
    <t xml:space="preserve">12220-1403   </t>
  </si>
  <si>
    <t>Výkopy v zemníku na suchu v horn. tr. 3 nad 1 000 do 10 000 m3</t>
  </si>
  <si>
    <t>7822*0,50 =   3911,000</t>
  </si>
  <si>
    <t xml:space="preserve">12220-1409   </t>
  </si>
  <si>
    <t>Príplatok za lepivosť horníny tr.3</t>
  </si>
  <si>
    <t>3911*0,25 =   977,750</t>
  </si>
  <si>
    <t xml:space="preserve">12230-1403   </t>
  </si>
  <si>
    <t>Výkopy v zemníku na suchu v horn. tr. 4 nad 1 000 do 10 000 m3</t>
  </si>
  <si>
    <t>7822,120*0,30 =   2346,636</t>
  </si>
  <si>
    <t xml:space="preserve">12230-1409   </t>
  </si>
  <si>
    <t>Príplatok za lepivosť  horn. tr.4</t>
  </si>
  <si>
    <t>2346,120*0,25 =   586,530</t>
  </si>
  <si>
    <t xml:space="preserve">13210-1203   </t>
  </si>
  <si>
    <t>Hĺbenie rýh šírka do 2m v horn. tr. 1-2 nad 1 000 do 10 000 m3</t>
  </si>
  <si>
    <t xml:space="preserve">13220-1203   </t>
  </si>
  <si>
    <t>Hĺbenie rýh šírka do 2 m v horn. tr. 3 nad 1 000 do 10 000 m3</t>
  </si>
  <si>
    <t xml:space="preserve">13220-1209   </t>
  </si>
  <si>
    <t>Príplatok za lepivosť horniny tr.3 v rýhach š. do 200 cm</t>
  </si>
  <si>
    <t xml:space="preserve">13230-1203   </t>
  </si>
  <si>
    <t>Hĺbenie rýh šírka do 2 m v horn. tr. 4 nad 1 000 do 10 000 m3</t>
  </si>
  <si>
    <t xml:space="preserve">13230-1209   </t>
  </si>
  <si>
    <t>Príplatok za lepivosť horniny tr.4 v rýhach š. do 200 cm</t>
  </si>
  <si>
    <t xml:space="preserve">15120-1101   </t>
  </si>
  <si>
    <t>Zhotovenie paženia rýh pre podz. vedenie záťažné hl. do 2 m</t>
  </si>
  <si>
    <t xml:space="preserve">15120-1102   </t>
  </si>
  <si>
    <t>Zhotovenie paženia rýh pre podz. vedenie záťažné hl. do 4 m</t>
  </si>
  <si>
    <t xml:space="preserve">15120-1111   </t>
  </si>
  <si>
    <t>Odstránenie paženia rýh pre podz. vedenie záťažné hl. do 2 m</t>
  </si>
  <si>
    <t xml:space="preserve">15120-1112   </t>
  </si>
  <si>
    <t>Odstránenie paženia rýh pre podz. vedenie záťažné hl. do 4 m</t>
  </si>
  <si>
    <t xml:space="preserve">16110-1101   </t>
  </si>
  <si>
    <t>Zvislé premiestnenie výkopu horn. tr. 1-4 nad 1 m do 2,5 m</t>
  </si>
  <si>
    <t xml:space="preserve">16260-1102   </t>
  </si>
  <si>
    <t>Vodorovné premiestnenie výkopu do 5000 m horn. tr. 1-4</t>
  </si>
  <si>
    <t>0,5*12303,63+4481,15 =   10632,965</t>
  </si>
  <si>
    <t xml:space="preserve">16710-1102   </t>
  </si>
  <si>
    <t>Nakladanie výkopku nad 100 m3 v horn. tr. 1-4</t>
  </si>
  <si>
    <t>12303,63-4481,51 =   7822,120</t>
  </si>
  <si>
    <t>celk. kubatura - vytlačená kubatúra /dovoz/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</si>
  <si>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</si>
  <si>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</si>
  <si>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</si>
  <si>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</si>
  <si>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 xml:space="preserve">17510-1101   </t>
  </si>
  <si>
    <t>Obsyp potrubia bez prehodenia sypaniny</t>
  </si>
  <si>
    <t>MAT</t>
  </si>
  <si>
    <t xml:space="preserve">583 371010   </t>
  </si>
  <si>
    <t>Štrkopiesok 0-8 B1</t>
  </si>
  <si>
    <t>14.21.11</t>
  </si>
  <si>
    <t xml:space="preserve">                    </t>
  </si>
  <si>
    <t>3274,35*1,8 =   5893,830</t>
  </si>
  <si>
    <t xml:space="preserve">18040-1211   </t>
  </si>
  <si>
    <t>Založenie lúčneho trávnika výsevom v rovine</t>
  </si>
  <si>
    <t xml:space="preserve">18040-2111   </t>
  </si>
  <si>
    <t>Založenie parkového trávnika výsevom v rovine</t>
  </si>
  <si>
    <t xml:space="preserve">005 724100   </t>
  </si>
  <si>
    <t>Zmes trávna parková rekreačná</t>
  </si>
  <si>
    <t>kg</t>
  </si>
  <si>
    <t>01.11.92</t>
  </si>
  <si>
    <t>3700,300/35,0 =   105,723</t>
  </si>
  <si>
    <t xml:space="preserve">18130-1113   </t>
  </si>
  <si>
    <t>Rozprestretie ornice, sklon do 1:5 nad 500 m2 hr. do 20 cm</t>
  </si>
  <si>
    <t>2 - ZÁKLADY</t>
  </si>
  <si>
    <t xml:space="preserve">21275-2112   </t>
  </si>
  <si>
    <t>Trativody z drenážnych rúrok DN do 100 so štrkopieskovým lôžkom a obsypom</t>
  </si>
  <si>
    <t>45.25.21</t>
  </si>
  <si>
    <t>011</t>
  </si>
  <si>
    <t xml:space="preserve">27436-2021   </t>
  </si>
  <si>
    <t>Výstuž základových pásov zo zvarovaných sietí KARI</t>
  </si>
  <si>
    <t>t</t>
  </si>
  <si>
    <t>45.25.32</t>
  </si>
  <si>
    <t>4 - VODOROVNÉ KONŠTRUKCIE</t>
  </si>
  <si>
    <t xml:space="preserve">45157-3111   </t>
  </si>
  <si>
    <t>Lôžko pod potrubie, stoky v otvorenom výkope z piesku a štrkopiesku</t>
  </si>
  <si>
    <t>45.21.41</t>
  </si>
  <si>
    <t xml:space="preserve">45211-2111   </t>
  </si>
  <si>
    <t>Osadenie betónových prstencov rámov pod poklopy a mreže výška do 100 mm</t>
  </si>
  <si>
    <t>kus</t>
  </si>
  <si>
    <t xml:space="preserve">592 241350.1 </t>
  </si>
  <si>
    <t>Prstenec vyrovnávací TBW-Q.1 63/10</t>
  </si>
  <si>
    <t>26.61.11</t>
  </si>
  <si>
    <t>592 241350.2T</t>
  </si>
  <si>
    <t>Prstenec vyrovnávací TBW-Q.163/8</t>
  </si>
  <si>
    <t xml:space="preserve">592 241350.3 </t>
  </si>
  <si>
    <t>Prstenec vyrovnávací TBW-Q.1 63/6</t>
  </si>
  <si>
    <t xml:space="preserve">592 241350.6 </t>
  </si>
  <si>
    <t>Prstenec vyrovnávací TBW-Q1 63/4</t>
  </si>
  <si>
    <t xml:space="preserve">45211-2121   </t>
  </si>
  <si>
    <t>Osadenie betónových prstencov rámov pod poklopy a mreže výška nad 100 do 200 mm</t>
  </si>
  <si>
    <t xml:space="preserve">592 241350.5 </t>
  </si>
  <si>
    <t>Prstenec vyrovnávací TBW-Q.163/12</t>
  </si>
  <si>
    <t>015</t>
  </si>
  <si>
    <t xml:space="preserve">45479-1111   </t>
  </si>
  <si>
    <t>Osadenie plastických prestupov pre telesá vodné</t>
  </si>
  <si>
    <t>45.25.50</t>
  </si>
  <si>
    <t xml:space="preserve">286 508450   </t>
  </si>
  <si>
    <t>Presuvka kanalizačná PVC - šachtová d 315mm</t>
  </si>
  <si>
    <t>25.21.22</t>
  </si>
  <si>
    <t xml:space="preserve">286 508450.1 </t>
  </si>
  <si>
    <t>Presuvka kanalizačná OLS DN 300 - šachtová</t>
  </si>
  <si>
    <t>312</t>
  </si>
  <si>
    <t xml:space="preserve">46131-0212.1 </t>
  </si>
  <si>
    <t>Pätka z betónu vodostavebného V 4 T0 C 16/20</t>
  </si>
  <si>
    <t>patka pre spevnenie brehu</t>
  </si>
  <si>
    <t>0,40*0,40*6*2 =   1,920</t>
  </si>
  <si>
    <t xml:space="preserve">46251-1161   </t>
  </si>
  <si>
    <t>Zásyp z lomového kameňa triedeného, hmotnosť kameňov do 80 kg bez výplne medzier</t>
  </si>
  <si>
    <t>45.24.13</t>
  </si>
  <si>
    <t>321</t>
  </si>
  <si>
    <t xml:space="preserve">46445-1114   </t>
  </si>
  <si>
    <t>Preliatie vrstvy z lomového kameňa cementovou maltou MC 25</t>
  </si>
  <si>
    <t xml:space="preserve">46451-1111   </t>
  </si>
  <si>
    <t>Pohodenie dna, svahov z lomového kameňa neupraveného z terénu</t>
  </si>
  <si>
    <t xml:space="preserve">46551-2227   </t>
  </si>
  <si>
    <t>Dlažba z lomového kameňa na sucho hr. 250 mm so zaliatím škár MC</t>
  </si>
  <si>
    <t>5 - KOMUNIKÁCIE</t>
  </si>
  <si>
    <t xml:space="preserve">56426-1111   </t>
  </si>
  <si>
    <t>Podklad zo štrkopiesku hr. 200 mm</t>
  </si>
  <si>
    <t>45.23.11</t>
  </si>
  <si>
    <t xml:space="preserve">56473-1111.1 </t>
  </si>
  <si>
    <t>Podklad z kameniva hrub. drveného 32-63 mm hr. 100 mm dočasná úprava</t>
  </si>
  <si>
    <t xml:space="preserve">56476-1111   </t>
  </si>
  <si>
    <t>Podklad z kameniva hrub. drveného 32-63 mm hr. 200 mm</t>
  </si>
  <si>
    <t>4435,130 =   4435,130</t>
  </si>
  <si>
    <t xml:space="preserve">56513-1111   </t>
  </si>
  <si>
    <t>Podklad z kameniva obal. asfaltom tr. 1, š. do 3 m hr. 50 mm</t>
  </si>
  <si>
    <t xml:space="preserve">57321-1111   </t>
  </si>
  <si>
    <t>Postrek živičný spojovací z cestného asfaltu 0,5-0,7 kg/m2</t>
  </si>
  <si>
    <t>45.23.12</t>
  </si>
  <si>
    <t>4435,13+7983,23 =   12418,360</t>
  </si>
  <si>
    <t xml:space="preserve">57714-3111   </t>
  </si>
  <si>
    <t>Asfaltový betón AC 11 (ABJ I) hr. 50 mm, š. do 3 m</t>
  </si>
  <si>
    <t xml:space="preserve">58492-1140.1 </t>
  </si>
  <si>
    <t>Dočasné dopravné značenie</t>
  </si>
  <si>
    <t>kpl</t>
  </si>
  <si>
    <t xml:space="preserve">59914-1111.1 </t>
  </si>
  <si>
    <t>Asfaltová pružná zálievka</t>
  </si>
  <si>
    <t>7096,20 =   7096,200</t>
  </si>
  <si>
    <t>8 - RÚROVÉ VEDENIA</t>
  </si>
  <si>
    <t xml:space="preserve">87137-3121   </t>
  </si>
  <si>
    <t>Montáž potrubia z kanalizačných rúr z PVC v otvorenom výkope do 20%  DN 300, tesnenie gum. krúžkami</t>
  </si>
  <si>
    <t xml:space="preserve">286 111220.1 </t>
  </si>
  <si>
    <t>Potrubie kanalizačné  hrdlové PVC 315x7,7x5000 mm  hladké  SN 8</t>
  </si>
  <si>
    <t xml:space="preserve">87145-1111.1 </t>
  </si>
  <si>
    <t>Montáž potrubia z kan. rúr sklolaminátových v otvorenom výkope do 20 % DN 300</t>
  </si>
  <si>
    <t xml:space="preserve">286 111220.2 </t>
  </si>
  <si>
    <t>Rúrka sklolaminát  DN 300  OLS  SN 5000   kanalizačná</t>
  </si>
  <si>
    <t xml:space="preserve">273 186100*  </t>
  </si>
  <si>
    <t>Tesnenie gumové E 1000</t>
  </si>
  <si>
    <t>25.13.20</t>
  </si>
  <si>
    <t xml:space="preserve">592 241120   </t>
  </si>
  <si>
    <t>Skruž  šachtová TBS-Q1  100/25/12</t>
  </si>
  <si>
    <t xml:space="preserve">592 241130   </t>
  </si>
  <si>
    <t>Skruž  šachtová TBS Q1  111/50/12</t>
  </si>
  <si>
    <t xml:space="preserve">592 241140   </t>
  </si>
  <si>
    <t>Skruž šachtová TBS Q1  100/100/12</t>
  </si>
  <si>
    <t xml:space="preserve">592 241300.1 </t>
  </si>
  <si>
    <t>Doska zákrytová TZK-Q1 100-63/17</t>
  </si>
  <si>
    <t xml:space="preserve">592 246400   </t>
  </si>
  <si>
    <t>Kónus prechodový TBR-Q1 100-63/58 s kapsovou stupačkou</t>
  </si>
  <si>
    <t xml:space="preserve">592 24A124.1 </t>
  </si>
  <si>
    <t>Dno šachtové Prefa Brno TBZ-Q1  100/100 V max 60 2 otvory</t>
  </si>
  <si>
    <t xml:space="preserve">  .  .  </t>
  </si>
  <si>
    <t xml:space="preserve">592 24A124.2 </t>
  </si>
  <si>
    <t>Dno šachtové Prefa Brno TBZ-Q1 100/80 2 otvory DN 300</t>
  </si>
  <si>
    <t xml:space="preserve">89441-1121.1 </t>
  </si>
  <si>
    <t>Zhotovenie šachiet z bet. dielcov,</t>
  </si>
  <si>
    <t xml:space="preserve">89910-3111   </t>
  </si>
  <si>
    <t>Osadenie poklopov liatinových, oceľových s rámom nad 100 do 150 kg</t>
  </si>
  <si>
    <t xml:space="preserve">552 434400   </t>
  </si>
  <si>
    <t>Poklop vstupný šachtový d 600 C</t>
  </si>
  <si>
    <t>28.75.11</t>
  </si>
  <si>
    <t xml:space="preserve">552 434420.1 </t>
  </si>
  <si>
    <t>Poklop vstupný šachtový d 600 D BEGU 400kN bez odvetrania</t>
  </si>
  <si>
    <t xml:space="preserve">89962-3141   </t>
  </si>
  <si>
    <t>Obetónovanie potrubia betónom tr. C 12/15 v otvorenom výkope</t>
  </si>
  <si>
    <t xml:space="preserve">89964-3111   </t>
  </si>
  <si>
    <t>Debnenie pre obetónovanie potrubia v otvorenom výkope</t>
  </si>
  <si>
    <t xml:space="preserve">89970-3159.1 </t>
  </si>
  <si>
    <t>Chránička pre plynovod STL 159x10  dl.6,0 m subeh-križovania  v sulade TPP 906 01  Technické pravidlo</t>
  </si>
  <si>
    <t>9 - OSTATNÉ KONŠTRUKCIE A PRÁCE</t>
  </si>
  <si>
    <t xml:space="preserve">91973-5112   </t>
  </si>
  <si>
    <t>Rezanie stávajúceho živičného krytu alebo podkladu hr. 50-100 mm</t>
  </si>
  <si>
    <t xml:space="preserve">97908-2213   </t>
  </si>
  <si>
    <t>Vodorovná doprava sute po suchu do 1 km</t>
  </si>
  <si>
    <t xml:space="preserve">97908-2219   </t>
  </si>
  <si>
    <t>Príplatok za každý ďalší 1 km sute</t>
  </si>
  <si>
    <t>3634,145*7 =   25439,015</t>
  </si>
  <si>
    <t xml:space="preserve">97913-1410   </t>
  </si>
  <si>
    <t>Poplatok za ulož.a znešk.stav.sute na urč.sklád. -z demol.vozoviek "O"-ost.odpad</t>
  </si>
  <si>
    <t xml:space="preserve">99827-6101.1 </t>
  </si>
  <si>
    <t>Presun hmôt pre potrubie z rúr plastových alebo sklolaminátových v otvorenom výkope</t>
  </si>
  <si>
    <t xml:space="preserve">Spracoval: </t>
  </si>
  <si>
    <t>Názov figúry</t>
  </si>
  <si>
    <t>Popis figúry</t>
  </si>
  <si>
    <t>Aritmetický výraz</t>
  </si>
  <si>
    <t>Hodnota</t>
  </si>
  <si>
    <t>Figura</t>
  </si>
  <si>
    <t>Obec  Trebostovo</t>
  </si>
  <si>
    <t>Beňo</t>
  </si>
  <si>
    <t>Dátum: 27.5.2018</t>
  </si>
  <si>
    <t>27.5.2018</t>
  </si>
  <si>
    <t>SVS- projekcia  s.r.o.</t>
  </si>
  <si>
    <t>(4544 -125,00)/5*1,015 =   897,057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</si>
</sst>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29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Border="0">
      <alignment vertical="center"/>
      <protection/>
    </xf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10">
      <alignment vertical="center"/>
      <protection/>
    </xf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13" borderId="11" applyNumberFormat="0" applyAlignment="0" applyProtection="0"/>
    <xf numFmtId="0" fontId="23" fillId="30" borderId="11" applyNumberFormat="0" applyAlignment="0" applyProtection="0"/>
    <xf numFmtId="0" fontId="24" fillId="30" borderId="12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88" applyFont="1" applyAlignment="1">
      <alignment horizontal="left" vertical="center"/>
      <protection/>
    </xf>
    <xf numFmtId="0" fontId="4" fillId="0" borderId="13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right" vertical="center"/>
      <protection/>
    </xf>
    <xf numFmtId="0" fontId="4" fillId="0" borderId="15" xfId="88" applyFont="1" applyBorder="1" applyAlignment="1">
      <alignment horizontal="left" vertical="center"/>
      <protection/>
    </xf>
    <xf numFmtId="0" fontId="4" fillId="0" borderId="16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right" vertical="center"/>
      <protection/>
    </xf>
    <xf numFmtId="0" fontId="4" fillId="0" borderId="18" xfId="88" applyFont="1" applyBorder="1" applyAlignment="1">
      <alignment horizontal="left" vertical="center"/>
      <protection/>
    </xf>
    <xf numFmtId="0" fontId="4" fillId="0" borderId="19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right" vertical="center"/>
      <protection/>
    </xf>
    <xf numFmtId="0" fontId="4" fillId="0" borderId="21" xfId="88" applyFont="1" applyBorder="1" applyAlignment="1">
      <alignment horizontal="left" vertical="center"/>
      <protection/>
    </xf>
    <xf numFmtId="0" fontId="4" fillId="0" borderId="22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center" vertical="center"/>
      <protection/>
    </xf>
    <xf numFmtId="0" fontId="4" fillId="0" borderId="24" xfId="88" applyFont="1" applyBorder="1" applyAlignment="1">
      <alignment horizontal="center" vertical="center"/>
      <protection/>
    </xf>
    <xf numFmtId="0" fontId="4" fillId="0" borderId="25" xfId="88" applyFont="1" applyBorder="1" applyAlignment="1">
      <alignment horizontal="centerContinuous" vertical="center"/>
      <protection/>
    </xf>
    <xf numFmtId="0" fontId="4" fillId="0" borderId="26" xfId="88" applyFont="1" applyBorder="1" applyAlignment="1">
      <alignment horizontal="centerContinuous" vertical="center"/>
      <protection/>
    </xf>
    <xf numFmtId="0" fontId="4" fillId="0" borderId="27" xfId="88" applyFont="1" applyBorder="1" applyAlignment="1">
      <alignment horizontal="centerContinuous" vertical="center"/>
      <protection/>
    </xf>
    <xf numFmtId="0" fontId="4" fillId="0" borderId="28" xfId="88" applyFont="1" applyBorder="1" applyAlignment="1">
      <alignment horizontal="center" vertical="center"/>
      <protection/>
    </xf>
    <xf numFmtId="0" fontId="4" fillId="0" borderId="29" xfId="88" applyFont="1" applyBorder="1" applyAlignment="1">
      <alignment horizontal="left" vertical="center"/>
      <protection/>
    </xf>
    <xf numFmtId="0" fontId="4" fillId="0" borderId="30" xfId="88" applyFont="1" applyBorder="1" applyAlignment="1">
      <alignment horizontal="left" vertical="center"/>
      <protection/>
    </xf>
    <xf numFmtId="10" fontId="4" fillId="0" borderId="31" xfId="88" applyNumberFormat="1" applyFont="1" applyBorder="1" applyAlignment="1">
      <alignment horizontal="right" vertical="center"/>
      <protection/>
    </xf>
    <xf numFmtId="0" fontId="4" fillId="0" borderId="32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left" vertical="center"/>
      <protection/>
    </xf>
    <xf numFmtId="0" fontId="4" fillId="0" borderId="33" xfId="88" applyFont="1" applyBorder="1" applyAlignment="1">
      <alignment horizontal="left" vertical="center"/>
      <protection/>
    </xf>
    <xf numFmtId="10" fontId="4" fillId="0" borderId="34" xfId="88" applyNumberFormat="1" applyFont="1" applyBorder="1" applyAlignment="1">
      <alignment horizontal="right" vertical="center"/>
      <protection/>
    </xf>
    <xf numFmtId="0" fontId="4" fillId="0" borderId="35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right" vertical="center"/>
      <protection/>
    </xf>
    <xf numFmtId="0" fontId="4" fillId="0" borderId="38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right" vertical="center"/>
      <protection/>
    </xf>
    <xf numFmtId="0" fontId="4" fillId="0" borderId="39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" vertical="center"/>
      <protection/>
    </xf>
    <xf numFmtId="0" fontId="4" fillId="0" borderId="41" xfId="88" applyFont="1" applyBorder="1" applyAlignment="1">
      <alignment horizontal="centerContinuous" vertical="center"/>
      <protection/>
    </xf>
    <xf numFmtId="0" fontId="4" fillId="0" borderId="42" xfId="88" applyFont="1" applyBorder="1" applyAlignment="1">
      <alignment horizontal="left" vertical="center"/>
      <protection/>
    </xf>
    <xf numFmtId="0" fontId="4" fillId="0" borderId="43" xfId="88" applyFont="1" applyBorder="1" applyAlignment="1">
      <alignment horizontal="left" vertical="center"/>
      <protection/>
    </xf>
    <xf numFmtId="0" fontId="4" fillId="0" borderId="44" xfId="88" applyFont="1" applyBorder="1" applyAlignment="1">
      <alignment horizontal="left" vertical="center"/>
      <protection/>
    </xf>
    <xf numFmtId="0" fontId="4" fillId="0" borderId="0" xfId="88" applyFont="1" applyBorder="1" applyAlignment="1">
      <alignment horizontal="left" vertical="center"/>
      <protection/>
    </xf>
    <xf numFmtId="0" fontId="4" fillId="0" borderId="45" xfId="88" applyFont="1" applyBorder="1" applyAlignment="1">
      <alignment horizontal="left" vertical="center"/>
      <protection/>
    </xf>
    <xf numFmtId="0" fontId="4" fillId="0" borderId="34" xfId="88" applyFont="1" applyBorder="1" applyAlignment="1">
      <alignment horizontal="left" vertical="center"/>
      <protection/>
    </xf>
    <xf numFmtId="0" fontId="4" fillId="0" borderId="42" xfId="88" applyFont="1" applyBorder="1" applyAlignment="1">
      <alignment horizontal="right" vertical="center"/>
      <protection/>
    </xf>
    <xf numFmtId="0" fontId="4" fillId="0" borderId="0" xfId="88" applyFont="1" applyBorder="1" applyAlignment="1">
      <alignment horizontal="right" vertical="center"/>
      <protection/>
    </xf>
    <xf numFmtId="0" fontId="4" fillId="0" borderId="46" xfId="88" applyFont="1" applyBorder="1" applyAlignment="1">
      <alignment horizontal="left" vertical="center"/>
      <protection/>
    </xf>
    <xf numFmtId="0" fontId="4" fillId="0" borderId="31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left" vertical="center"/>
      <protection/>
    </xf>
    <xf numFmtId="0" fontId="4" fillId="0" borderId="48" xfId="88" applyFont="1" applyBorder="1" applyAlignment="1">
      <alignment horizontal="left" vertical="center"/>
      <protection/>
    </xf>
    <xf numFmtId="0" fontId="4" fillId="0" borderId="49" xfId="88" applyFont="1" applyBorder="1" applyAlignment="1">
      <alignment horizontal="left" vertical="center"/>
      <protection/>
    </xf>
    <xf numFmtId="0" fontId="4" fillId="0" borderId="0" xfId="88" applyFont="1">
      <alignment/>
      <protection/>
    </xf>
    <xf numFmtId="0" fontId="4" fillId="0" borderId="0" xfId="88" applyFont="1" applyAlignment="1">
      <alignment horizontal="left" vertical="center"/>
      <protection/>
    </xf>
    <xf numFmtId="0" fontId="6" fillId="0" borderId="50" xfId="88" applyFont="1" applyBorder="1" applyAlignment="1">
      <alignment horizontal="center" vertical="center"/>
      <protection/>
    </xf>
    <xf numFmtId="182" fontId="4" fillId="0" borderId="26" xfId="88" applyNumberFormat="1" applyFont="1" applyBorder="1" applyAlignment="1">
      <alignment horizontal="centerContinuous" vertical="center"/>
      <protection/>
    </xf>
    <xf numFmtId="0" fontId="6" fillId="0" borderId="51" xfId="88" applyFont="1" applyBorder="1" applyAlignment="1">
      <alignment horizontal="center" vertical="center"/>
      <protection/>
    </xf>
    <xf numFmtId="0" fontId="4" fillId="0" borderId="52" xfId="88" applyFont="1" applyBorder="1" applyAlignment="1">
      <alignment horizontal="left" vertical="center"/>
      <protection/>
    </xf>
    <xf numFmtId="182" fontId="4" fillId="0" borderId="53" xfId="88" applyNumberFormat="1" applyFont="1" applyBorder="1" applyAlignment="1">
      <alignment horizontal="right" vertical="center"/>
      <protection/>
    </xf>
    <xf numFmtId="49" fontId="4" fillId="0" borderId="14" xfId="88" applyNumberFormat="1" applyFont="1" applyBorder="1" applyAlignment="1">
      <alignment horizontal="right" vertical="center"/>
      <protection/>
    </xf>
    <xf numFmtId="49" fontId="4" fillId="0" borderId="17" xfId="88" applyNumberFormat="1" applyFont="1" applyBorder="1" applyAlignment="1">
      <alignment horizontal="right" vertical="center"/>
      <protection/>
    </xf>
    <xf numFmtId="49" fontId="4" fillId="0" borderId="20" xfId="88" applyNumberFormat="1" applyFont="1" applyBorder="1" applyAlignment="1">
      <alignment horizontal="right" vertical="center"/>
      <protection/>
    </xf>
    <xf numFmtId="0" fontId="4" fillId="0" borderId="13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right" vertical="center"/>
      <protection/>
    </xf>
    <xf numFmtId="0" fontId="4" fillId="0" borderId="48" xfId="88" applyFont="1" applyBorder="1" applyAlignment="1">
      <alignment vertical="center"/>
      <protection/>
    </xf>
    <xf numFmtId="0" fontId="4" fillId="0" borderId="48" xfId="88" applyFont="1" applyBorder="1" applyAlignment="1">
      <alignment horizontal="right" vertical="center"/>
      <protection/>
    </xf>
    <xf numFmtId="0" fontId="4" fillId="0" borderId="14" xfId="88" applyFont="1" applyBorder="1" applyAlignment="1">
      <alignment vertical="center"/>
      <protection/>
    </xf>
    <xf numFmtId="186" fontId="4" fillId="0" borderId="14" xfId="88" applyNumberFormat="1" applyFont="1" applyBorder="1" applyAlignment="1">
      <alignment horizontal="left" vertical="center"/>
      <protection/>
    </xf>
    <xf numFmtId="186" fontId="4" fillId="0" borderId="48" xfId="88" applyNumberFormat="1" applyFont="1" applyBorder="1" applyAlignment="1">
      <alignment horizontal="left" vertical="center"/>
      <protection/>
    </xf>
    <xf numFmtId="185" fontId="4" fillId="0" borderId="14" xfId="88" applyNumberFormat="1" applyFont="1" applyBorder="1" applyAlignment="1">
      <alignment horizontal="right" vertical="center"/>
      <protection/>
    </xf>
    <xf numFmtId="185" fontId="4" fillId="0" borderId="48" xfId="88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4" xfId="88" applyNumberFormat="1" applyFont="1" applyBorder="1" applyAlignment="1">
      <alignment horizontal="right" vertical="center"/>
      <protection/>
    </xf>
    <xf numFmtId="3" fontId="4" fillId="0" borderId="55" xfId="88" applyNumberFormat="1" applyFont="1" applyBorder="1" applyAlignment="1">
      <alignment horizontal="right" vertical="center"/>
      <protection/>
    </xf>
    <xf numFmtId="3" fontId="4" fillId="0" borderId="15" xfId="88" applyNumberFormat="1" applyFont="1" applyBorder="1" applyAlignment="1">
      <alignment vertical="center"/>
      <protection/>
    </xf>
    <xf numFmtId="3" fontId="4" fillId="0" borderId="49" xfId="88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88" applyNumberFormat="1" applyFont="1">
      <alignment/>
      <protection/>
    </xf>
    <xf numFmtId="0" fontId="26" fillId="0" borderId="0" xfId="88" applyFont="1">
      <alignment/>
      <protection/>
    </xf>
    <xf numFmtId="49" fontId="27" fillId="0" borderId="0" xfId="88" applyNumberFormat="1" applyFont="1">
      <alignment/>
      <protection/>
    </xf>
    <xf numFmtId="0" fontId="27" fillId="0" borderId="0" xfId="88" applyFont="1">
      <alignment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9" xfId="0" applyFont="1" applyBorder="1" applyAlignment="1" applyProtection="1">
      <alignment horizontal="centerContinuous"/>
      <protection/>
    </xf>
    <xf numFmtId="0" fontId="4" fillId="0" borderId="56" xfId="0" applyNumberFormat="1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9" xfId="88" applyNumberFormat="1" applyFont="1" applyBorder="1" applyAlignment="1">
      <alignment horizontal="right" vertical="center"/>
      <protection/>
    </xf>
    <xf numFmtId="4" fontId="4" fillId="0" borderId="64" xfId="88" applyNumberFormat="1" applyFont="1" applyBorder="1" applyAlignment="1">
      <alignment horizontal="right" vertical="center"/>
      <protection/>
    </xf>
    <xf numFmtId="4" fontId="4" fillId="0" borderId="10" xfId="88" applyNumberFormat="1" applyFont="1" applyBorder="1" applyAlignment="1">
      <alignment horizontal="right" vertical="center"/>
      <protection/>
    </xf>
    <xf numFmtId="4" fontId="4" fillId="0" borderId="65" xfId="88" applyNumberFormat="1" applyFont="1" applyBorder="1" applyAlignment="1">
      <alignment horizontal="right" vertical="center"/>
      <protection/>
    </xf>
    <xf numFmtId="4" fontId="4" fillId="0" borderId="66" xfId="88" applyNumberFormat="1" applyFont="1" applyBorder="1" applyAlignment="1">
      <alignment horizontal="right" vertical="center"/>
      <protection/>
    </xf>
    <xf numFmtId="4" fontId="4" fillId="0" borderId="36" xfId="88" applyNumberFormat="1" applyFont="1" applyBorder="1" applyAlignment="1">
      <alignment horizontal="right" vertical="center"/>
      <protection/>
    </xf>
    <xf numFmtId="4" fontId="4" fillId="0" borderId="38" xfId="88" applyNumberFormat="1" applyFont="1" applyBorder="1" applyAlignment="1">
      <alignment horizontal="right" vertical="center"/>
      <protection/>
    </xf>
    <xf numFmtId="4" fontId="4" fillId="0" borderId="67" xfId="88" applyNumberFormat="1" applyFont="1" applyBorder="1" applyAlignment="1">
      <alignment horizontal="right" vertical="center"/>
      <protection/>
    </xf>
    <xf numFmtId="4" fontId="4" fillId="0" borderId="34" xfId="88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</cellXfs>
  <cellStyles count="9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álna" xfId="87"/>
    <cellStyle name="normálne_KLs" xfId="88"/>
    <cellStyle name="Percent" xfId="89"/>
    <cellStyle name="Poznámka" xfId="90"/>
    <cellStyle name="Prepojená bunka" xfId="91"/>
    <cellStyle name="Spolu" xfId="92"/>
    <cellStyle name="TEXT" xfId="93"/>
    <cellStyle name="Text upozornění" xfId="94"/>
    <cellStyle name="Text upozornenia" xfId="95"/>
    <cellStyle name="TEXT1" xfId="96"/>
    <cellStyle name="Title" xfId="97"/>
    <cellStyle name="Titul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5">
      <selection activeCell="M11" sqref="M11:M26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 t="s">
        <v>0</v>
      </c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11" t="s">
        <v>6</v>
      </c>
      <c r="C2" s="12"/>
      <c r="D2" s="12"/>
      <c r="E2" s="12"/>
      <c r="F2" s="12"/>
      <c r="G2" s="13" t="s">
        <v>7</v>
      </c>
      <c r="H2" s="12" t="s">
        <v>8</v>
      </c>
      <c r="I2" s="12"/>
      <c r="J2" s="13" t="s">
        <v>9</v>
      </c>
      <c r="K2" s="12"/>
      <c r="L2" s="12"/>
      <c r="M2" s="14"/>
      <c r="Z2" s="104" t="s">
        <v>10</v>
      </c>
      <c r="AA2" s="106" t="s">
        <v>11</v>
      </c>
      <c r="AB2" s="106" t="s">
        <v>12</v>
      </c>
      <c r="AC2" s="106"/>
      <c r="AD2" s="105"/>
    </row>
    <row r="3" spans="2:30" ht="18" customHeight="1">
      <c r="B3" s="15" t="s">
        <v>13</v>
      </c>
      <c r="C3" s="16"/>
      <c r="D3" s="16"/>
      <c r="E3" s="16"/>
      <c r="F3" s="16"/>
      <c r="G3" s="17" t="s">
        <v>14</v>
      </c>
      <c r="H3" s="16"/>
      <c r="I3" s="16"/>
      <c r="J3" s="17" t="s">
        <v>15</v>
      </c>
      <c r="K3" s="16" t="s">
        <v>383</v>
      </c>
      <c r="L3" s="16"/>
      <c r="M3" s="18"/>
      <c r="Z3" s="104" t="s">
        <v>16</v>
      </c>
      <c r="AA3" s="106" t="s">
        <v>17</v>
      </c>
      <c r="AB3" s="106" t="s">
        <v>12</v>
      </c>
      <c r="AC3" s="106" t="s">
        <v>18</v>
      </c>
      <c r="AD3" s="105" t="s">
        <v>19</v>
      </c>
    </row>
    <row r="4" spans="2:30" ht="18" customHeight="1" thickBot="1">
      <c r="B4" s="19" t="s">
        <v>20</v>
      </c>
      <c r="C4" s="20"/>
      <c r="D4" s="20"/>
      <c r="E4" s="20"/>
      <c r="F4" s="20"/>
      <c r="G4" s="21"/>
      <c r="H4" s="20"/>
      <c r="I4" s="20"/>
      <c r="J4" s="9"/>
      <c r="K4" s="9" t="s">
        <v>384</v>
      </c>
      <c r="L4" s="20" t="s">
        <v>21</v>
      </c>
      <c r="M4" s="22"/>
      <c r="Z4" s="104" t="s">
        <v>22</v>
      </c>
      <c r="AA4" s="106" t="s">
        <v>23</v>
      </c>
      <c r="AB4" s="106" t="s">
        <v>12</v>
      </c>
      <c r="AC4" s="106"/>
      <c r="AD4" s="105"/>
    </row>
    <row r="5" spans="2:30" ht="18" customHeight="1" thickTop="1">
      <c r="B5" s="11" t="s">
        <v>24</v>
      </c>
      <c r="C5" s="12"/>
      <c r="D5" s="1" t="s">
        <v>382</v>
      </c>
      <c r="E5" s="12"/>
      <c r="F5" s="12"/>
      <c r="G5" s="68" t="s">
        <v>25</v>
      </c>
      <c r="H5" s="12"/>
      <c r="I5" s="12"/>
      <c r="J5" s="12" t="s">
        <v>26</v>
      </c>
      <c r="K5" s="12"/>
      <c r="L5" s="12" t="s">
        <v>27</v>
      </c>
      <c r="M5" s="14"/>
      <c r="Z5" s="104" t="s">
        <v>28</v>
      </c>
      <c r="AA5" s="106" t="s">
        <v>17</v>
      </c>
      <c r="AB5" s="106" t="s">
        <v>12</v>
      </c>
      <c r="AC5" s="106" t="s">
        <v>18</v>
      </c>
      <c r="AD5" s="105" t="s">
        <v>19</v>
      </c>
    </row>
    <row r="6" spans="2:13" ht="18" customHeight="1">
      <c r="B6" s="15" t="s">
        <v>29</v>
      </c>
      <c r="C6" s="16"/>
      <c r="D6" s="16"/>
      <c r="E6" s="16"/>
      <c r="F6" s="16"/>
      <c r="G6" s="69" t="s">
        <v>25</v>
      </c>
      <c r="H6" s="16"/>
      <c r="I6" s="16"/>
      <c r="J6" s="16" t="s">
        <v>26</v>
      </c>
      <c r="K6" s="16"/>
      <c r="L6" s="16" t="s">
        <v>27</v>
      </c>
      <c r="M6" s="18"/>
    </row>
    <row r="7" spans="2:13" ht="18" customHeight="1" thickBot="1">
      <c r="B7" s="19" t="s">
        <v>30</v>
      </c>
      <c r="C7" s="20"/>
      <c r="D7" s="20" t="s">
        <v>31</v>
      </c>
      <c r="E7" s="20"/>
      <c r="F7" s="20"/>
      <c r="G7" s="70" t="s">
        <v>25</v>
      </c>
      <c r="H7" s="20"/>
      <c r="I7" s="20"/>
      <c r="J7" s="20" t="s">
        <v>26</v>
      </c>
      <c r="K7" s="20"/>
      <c r="L7" s="20" t="s">
        <v>27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32</v>
      </c>
      <c r="C10" s="24" t="s">
        <v>33</v>
      </c>
      <c r="D10" s="25" t="s">
        <v>34</v>
      </c>
      <c r="E10" s="25" t="s">
        <v>35</v>
      </c>
      <c r="F10" s="26" t="s">
        <v>36</v>
      </c>
      <c r="G10" s="63" t="s">
        <v>37</v>
      </c>
      <c r="H10" s="27" t="s">
        <v>38</v>
      </c>
      <c r="I10" s="28"/>
      <c r="J10" s="63" t="s">
        <v>39</v>
      </c>
      <c r="K10" s="27" t="s">
        <v>40</v>
      </c>
      <c r="L10" s="29"/>
      <c r="M10" s="28"/>
    </row>
    <row r="11" spans="2:13" ht="18" customHeight="1">
      <c r="B11" s="30">
        <v>1</v>
      </c>
      <c r="C11" s="31" t="s">
        <v>41</v>
      </c>
      <c r="D11" s="125"/>
      <c r="E11" s="125"/>
      <c r="F11" s="126"/>
      <c r="G11" s="30">
        <v>6</v>
      </c>
      <c r="H11" s="31" t="s">
        <v>42</v>
      </c>
      <c r="I11" s="126">
        <v>0</v>
      </c>
      <c r="J11" s="30">
        <v>11</v>
      </c>
      <c r="K11" s="32" t="s">
        <v>43</v>
      </c>
      <c r="L11" s="33">
        <v>0.033</v>
      </c>
      <c r="M11" s="126"/>
    </row>
    <row r="12" spans="2:13" ht="18" customHeight="1">
      <c r="B12" s="34">
        <v>2</v>
      </c>
      <c r="C12" s="35" t="s">
        <v>44</v>
      </c>
      <c r="D12" s="127"/>
      <c r="E12" s="127"/>
      <c r="F12" s="126"/>
      <c r="G12" s="34">
        <v>7</v>
      </c>
      <c r="H12" s="35" t="s">
        <v>45</v>
      </c>
      <c r="I12" s="128">
        <v>0</v>
      </c>
      <c r="J12" s="34">
        <v>12</v>
      </c>
      <c r="K12" s="36" t="s">
        <v>46</v>
      </c>
      <c r="L12" s="37">
        <v>0</v>
      </c>
      <c r="M12" s="128"/>
    </row>
    <row r="13" spans="2:13" ht="18" customHeight="1">
      <c r="B13" s="34">
        <v>3</v>
      </c>
      <c r="C13" s="35" t="s">
        <v>47</v>
      </c>
      <c r="D13" s="127"/>
      <c r="E13" s="127"/>
      <c r="F13" s="126"/>
      <c r="G13" s="34">
        <v>8</v>
      </c>
      <c r="H13" s="35" t="s">
        <v>48</v>
      </c>
      <c r="I13" s="128">
        <v>0</v>
      </c>
      <c r="J13" s="34">
        <v>13</v>
      </c>
      <c r="K13" s="36" t="s">
        <v>49</v>
      </c>
      <c r="L13" s="37">
        <v>0</v>
      </c>
      <c r="M13" s="128"/>
    </row>
    <row r="14" spans="2:13" ht="18" customHeight="1" thickBot="1">
      <c r="B14" s="34">
        <v>4</v>
      </c>
      <c r="C14" s="35" t="s">
        <v>50</v>
      </c>
      <c r="D14" s="127"/>
      <c r="E14" s="127"/>
      <c r="F14" s="129"/>
      <c r="G14" s="34">
        <v>9</v>
      </c>
      <c r="H14" s="35" t="s">
        <v>20</v>
      </c>
      <c r="I14" s="128">
        <v>0</v>
      </c>
      <c r="J14" s="34">
        <v>14</v>
      </c>
      <c r="K14" s="36" t="s">
        <v>20</v>
      </c>
      <c r="L14" s="37">
        <v>0</v>
      </c>
      <c r="M14" s="128"/>
    </row>
    <row r="15" spans="2:13" ht="18" customHeight="1" thickBot="1">
      <c r="B15" s="38">
        <v>5</v>
      </c>
      <c r="C15" s="39" t="s">
        <v>51</v>
      </c>
      <c r="D15" s="130"/>
      <c r="E15" s="131"/>
      <c r="F15" s="132"/>
      <c r="G15" s="40">
        <v>10</v>
      </c>
      <c r="H15" s="41" t="s">
        <v>52</v>
      </c>
      <c r="I15" s="132">
        <f>SUM(I11:I14)</f>
        <v>0</v>
      </c>
      <c r="J15" s="38">
        <v>15</v>
      </c>
      <c r="K15" s="42"/>
      <c r="L15" s="43" t="s">
        <v>53</v>
      </c>
      <c r="M15" s="132"/>
    </row>
    <row r="16" spans="2:13" ht="18" customHeight="1" thickTop="1">
      <c r="B16" s="44" t="s">
        <v>54</v>
      </c>
      <c r="C16" s="45"/>
      <c r="D16" s="45"/>
      <c r="E16" s="45"/>
      <c r="F16" s="46"/>
      <c r="G16" s="44" t="s">
        <v>55</v>
      </c>
      <c r="H16" s="45"/>
      <c r="I16" s="47"/>
      <c r="J16" s="63" t="s">
        <v>56</v>
      </c>
      <c r="K16" s="27" t="s">
        <v>57</v>
      </c>
      <c r="L16" s="29"/>
      <c r="M16" s="64"/>
    </row>
    <row r="17" spans="2:13" ht="18" customHeight="1">
      <c r="B17" s="48"/>
      <c r="C17" s="49" t="s">
        <v>58</v>
      </c>
      <c r="D17" s="49" t="s">
        <v>385</v>
      </c>
      <c r="E17" s="49" t="s">
        <v>59</v>
      </c>
      <c r="F17" s="50"/>
      <c r="G17" s="48"/>
      <c r="H17" s="51"/>
      <c r="I17" s="52"/>
      <c r="J17" s="34">
        <v>16</v>
      </c>
      <c r="K17" s="36" t="s">
        <v>60</v>
      </c>
      <c r="L17" s="53"/>
      <c r="M17" s="128"/>
    </row>
    <row r="18" spans="2:13" ht="18" customHeight="1">
      <c r="B18" s="54"/>
      <c r="C18" s="51" t="s">
        <v>61</v>
      </c>
      <c r="D18" s="51" t="s">
        <v>386</v>
      </c>
      <c r="E18" s="51"/>
      <c r="F18" s="55"/>
      <c r="G18" s="54"/>
      <c r="H18" s="51" t="s">
        <v>58</v>
      </c>
      <c r="I18" s="52"/>
      <c r="J18" s="34">
        <v>17</v>
      </c>
      <c r="K18" s="36" t="s">
        <v>62</v>
      </c>
      <c r="L18" s="53"/>
      <c r="M18" s="128"/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63</v>
      </c>
      <c r="L19" s="53"/>
      <c r="M19" s="128"/>
    </row>
    <row r="20" spans="2:13" ht="18" customHeight="1" thickBot="1">
      <c r="B20" s="54"/>
      <c r="C20" s="51"/>
      <c r="D20" s="51"/>
      <c r="E20" s="51"/>
      <c r="F20" s="55"/>
      <c r="G20" s="54"/>
      <c r="H20" s="49" t="s">
        <v>59</v>
      </c>
      <c r="I20" s="52"/>
      <c r="J20" s="34">
        <v>19</v>
      </c>
      <c r="K20" s="36" t="s">
        <v>20</v>
      </c>
      <c r="L20" s="53"/>
      <c r="M20" s="128"/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61</v>
      </c>
      <c r="I21" s="52"/>
      <c r="J21" s="38">
        <v>20</v>
      </c>
      <c r="K21" s="42"/>
      <c r="L21" s="43" t="s">
        <v>64</v>
      </c>
      <c r="M21" s="132"/>
    </row>
    <row r="22" spans="2:13" ht="18" customHeight="1" thickTop="1">
      <c r="B22" s="44" t="s">
        <v>65</v>
      </c>
      <c r="C22" s="45"/>
      <c r="D22" s="45"/>
      <c r="E22" s="45"/>
      <c r="F22" s="46"/>
      <c r="G22" s="48"/>
      <c r="H22" s="51"/>
      <c r="I22" s="52"/>
      <c r="J22" s="63" t="s">
        <v>66</v>
      </c>
      <c r="K22" s="27" t="s">
        <v>67</v>
      </c>
      <c r="L22" s="29"/>
      <c r="M22" s="64"/>
    </row>
    <row r="23" spans="2:13" ht="18" customHeight="1">
      <c r="B23" s="48"/>
      <c r="C23" s="49" t="s">
        <v>58</v>
      </c>
      <c r="D23" s="49"/>
      <c r="E23" s="49" t="s">
        <v>59</v>
      </c>
      <c r="F23" s="50"/>
      <c r="G23" s="48"/>
      <c r="H23" s="51"/>
      <c r="I23" s="52"/>
      <c r="J23" s="30">
        <v>21</v>
      </c>
      <c r="K23" s="32"/>
      <c r="L23" s="57" t="s">
        <v>68</v>
      </c>
      <c r="M23" s="126"/>
    </row>
    <row r="24" spans="2:13" ht="18" customHeight="1">
      <c r="B24" s="54"/>
      <c r="C24" s="51" t="s">
        <v>61</v>
      </c>
      <c r="D24" s="51"/>
      <c r="E24" s="51"/>
      <c r="F24" s="55"/>
      <c r="G24" s="48"/>
      <c r="H24" s="51"/>
      <c r="I24" s="52"/>
      <c r="J24" s="34">
        <v>22</v>
      </c>
      <c r="K24" s="36" t="s">
        <v>69</v>
      </c>
      <c r="L24" s="133">
        <f>M23-L25</f>
        <v>0</v>
      </c>
      <c r="M24" s="128"/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70</v>
      </c>
      <c r="L25" s="133">
        <f>SUMIF(Prehlad!O11:O9999,0,Prehlad!J11:J9999)</f>
        <v>0</v>
      </c>
      <c r="M25" s="128"/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71</v>
      </c>
      <c r="M26" s="132"/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72</v>
      </c>
      <c r="K27" s="66" t="s">
        <v>73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1" t="s">
        <v>382</v>
      </c>
      <c r="C1" s="1"/>
      <c r="E1" s="9" t="s">
        <v>75</v>
      </c>
      <c r="F1" s="16" t="s">
        <v>383</v>
      </c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9" t="s">
        <v>76</v>
      </c>
      <c r="C2" s="1"/>
      <c r="E2" s="9" t="s">
        <v>77</v>
      </c>
      <c r="F2" s="1"/>
      <c r="G2" s="1"/>
      <c r="Z2" s="104" t="s">
        <v>10</v>
      </c>
      <c r="AA2" s="106" t="s">
        <v>78</v>
      </c>
      <c r="AB2" s="106" t="s">
        <v>12</v>
      </c>
      <c r="AC2" s="106"/>
      <c r="AD2" s="105"/>
    </row>
    <row r="3" spans="1:30" ht="12.75">
      <c r="A3" s="9" t="s">
        <v>79</v>
      </c>
      <c r="C3" s="1"/>
      <c r="E3" s="9" t="s">
        <v>384</v>
      </c>
      <c r="F3" s="1"/>
      <c r="G3" s="1"/>
      <c r="Z3" s="104" t="s">
        <v>16</v>
      </c>
      <c r="AA3" s="106" t="s">
        <v>81</v>
      </c>
      <c r="AB3" s="106" t="s">
        <v>12</v>
      </c>
      <c r="AC3" s="106" t="s">
        <v>18</v>
      </c>
      <c r="AD3" s="105" t="s">
        <v>19</v>
      </c>
    </row>
    <row r="4" spans="2:30" ht="12.75">
      <c r="B4" s="1"/>
      <c r="C4" s="1"/>
      <c r="D4" s="1"/>
      <c r="E4" s="1"/>
      <c r="F4" s="1"/>
      <c r="G4" s="1"/>
      <c r="Z4" s="104" t="s">
        <v>22</v>
      </c>
      <c r="AA4" s="106" t="s">
        <v>82</v>
      </c>
      <c r="AB4" s="106" t="s">
        <v>12</v>
      </c>
      <c r="AC4" s="106"/>
      <c r="AD4" s="105"/>
    </row>
    <row r="5" spans="1:30" ht="12.75">
      <c r="A5" s="9" t="s">
        <v>83</v>
      </c>
      <c r="B5" s="1"/>
      <c r="C5" s="1"/>
      <c r="D5" s="1"/>
      <c r="E5" s="1"/>
      <c r="F5" s="1"/>
      <c r="G5" s="1"/>
      <c r="Z5" s="104" t="s">
        <v>28</v>
      </c>
      <c r="AA5" s="106" t="s">
        <v>81</v>
      </c>
      <c r="AB5" s="106" t="s">
        <v>12</v>
      </c>
      <c r="AC5" s="106" t="s">
        <v>18</v>
      </c>
      <c r="AD5" s="105" t="s">
        <v>19</v>
      </c>
    </row>
    <row r="6" spans="1:7" ht="12.75">
      <c r="A6" s="9" t="s">
        <v>84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85</v>
      </c>
      <c r="B8" s="4" t="str">
        <f>CONCATENATE(AA2," ",AB2," ",AC2," ",AD2)</f>
        <v>Rekapitulácia rozpočtu v EUR  </v>
      </c>
      <c r="G8" s="1"/>
    </row>
    <row r="9" spans="1:7" ht="12.75">
      <c r="A9" s="107" t="s">
        <v>86</v>
      </c>
      <c r="B9" s="107" t="s">
        <v>34</v>
      </c>
      <c r="C9" s="107" t="s">
        <v>87</v>
      </c>
      <c r="D9" s="107" t="s">
        <v>88</v>
      </c>
      <c r="E9" s="123" t="s">
        <v>89</v>
      </c>
      <c r="F9" s="123" t="s">
        <v>90</v>
      </c>
      <c r="G9" s="1"/>
    </row>
    <row r="10" spans="1:7" ht="12.75">
      <c r="A10" s="113"/>
      <c r="B10" s="113"/>
      <c r="C10" s="113" t="s">
        <v>91</v>
      </c>
      <c r="D10" s="113"/>
      <c r="E10" s="113" t="s">
        <v>88</v>
      </c>
      <c r="F10" s="113" t="s">
        <v>88</v>
      </c>
      <c r="G10" s="81" t="s">
        <v>92</v>
      </c>
    </row>
    <row r="12" spans="1:7" ht="12.75">
      <c r="A12" s="1" t="s">
        <v>93</v>
      </c>
      <c r="B12" s="6">
        <f>Prehlad!H70</f>
        <v>0</v>
      </c>
      <c r="C12" s="6">
        <f>Prehlad!I70</f>
        <v>0</v>
      </c>
      <c r="D12" s="6">
        <f>Prehlad!J70</f>
        <v>0</v>
      </c>
      <c r="E12" s="7">
        <f>Prehlad!L70</f>
        <v>0</v>
      </c>
      <c r="F12" s="5">
        <f>Prehlad!N70</f>
        <v>0</v>
      </c>
      <c r="G12" s="5">
        <f>Prehlad!W70</f>
        <v>34380.02077</v>
      </c>
    </row>
    <row r="13" spans="1:7" ht="12.75">
      <c r="A13" s="1" t="s">
        <v>94</v>
      </c>
      <c r="B13" s="6">
        <f>Prehlad!H74</f>
        <v>0</v>
      </c>
      <c r="C13" s="6">
        <f>Prehlad!I74</f>
        <v>0</v>
      </c>
      <c r="D13" s="6">
        <f>Prehlad!J74</f>
        <v>0</v>
      </c>
      <c r="E13" s="7">
        <f>Prehlad!L74</f>
        <v>0</v>
      </c>
      <c r="F13" s="5">
        <f>Prehlad!N74</f>
        <v>0</v>
      </c>
      <c r="G13" s="5">
        <f>Prehlad!W74</f>
        <v>908.171088</v>
      </c>
    </row>
    <row r="14" spans="1:7" ht="12.75">
      <c r="A14" s="1" t="s">
        <v>95</v>
      </c>
      <c r="B14" s="6">
        <f>Prehlad!H95</f>
        <v>0</v>
      </c>
      <c r="C14" s="6">
        <f>Prehlad!I95</f>
        <v>0</v>
      </c>
      <c r="D14" s="6">
        <f>Prehlad!J95</f>
        <v>0</v>
      </c>
      <c r="E14" s="7">
        <f>Prehlad!L95</f>
        <v>0</v>
      </c>
      <c r="F14" s="5">
        <f>Prehlad!N95</f>
        <v>0</v>
      </c>
      <c r="G14" s="5">
        <f>Prehlad!W95</f>
        <v>1274.46676</v>
      </c>
    </row>
    <row r="15" spans="1:7" ht="12.75">
      <c r="A15" s="1" t="s">
        <v>96</v>
      </c>
      <c r="B15" s="6">
        <f>Prehlad!H110</f>
        <v>0</v>
      </c>
      <c r="C15" s="6">
        <f>Prehlad!I110</f>
        <v>0</v>
      </c>
      <c r="D15" s="6">
        <f>Prehlad!J110</f>
        <v>0</v>
      </c>
      <c r="E15" s="7">
        <f>Prehlad!L110</f>
        <v>0</v>
      </c>
      <c r="F15" s="5">
        <f>Prehlad!N110</f>
        <v>0</v>
      </c>
      <c r="G15" s="5">
        <f>Prehlad!W110</f>
        <v>1934.43771</v>
      </c>
    </row>
    <row r="16" spans="1:7" ht="12.75">
      <c r="A16" s="1" t="s">
        <v>97</v>
      </c>
      <c r="B16" s="6">
        <f>Prehlad!H132</f>
        <v>0</v>
      </c>
      <c r="C16" s="6">
        <f>Prehlad!I132</f>
        <v>0</v>
      </c>
      <c r="D16" s="6">
        <f>Prehlad!J132</f>
        <v>0</v>
      </c>
      <c r="E16" s="7">
        <f>Prehlad!L132</f>
        <v>0</v>
      </c>
      <c r="F16" s="5">
        <f>Prehlad!N132</f>
        <v>0</v>
      </c>
      <c r="G16" s="5">
        <f>Prehlad!W132</f>
        <v>3342.122537</v>
      </c>
    </row>
    <row r="17" spans="1:7" ht="12.75">
      <c r="A17" s="1" t="s">
        <v>98</v>
      </c>
      <c r="B17" s="6">
        <f>Prehlad!H141</f>
        <v>0</v>
      </c>
      <c r="C17" s="6">
        <f>Prehlad!I141</f>
        <v>0</v>
      </c>
      <c r="D17" s="6">
        <f>Prehlad!J141</f>
        <v>0</v>
      </c>
      <c r="E17" s="7">
        <f>Prehlad!L141</f>
        <v>0</v>
      </c>
      <c r="F17" s="5">
        <f>Prehlad!N141</f>
        <v>0</v>
      </c>
      <c r="G17" s="5">
        <f>Prehlad!W141</f>
        <v>28690.588094</v>
      </c>
    </row>
    <row r="18" spans="1:7" ht="12.75">
      <c r="A18" s="1" t="s">
        <v>99</v>
      </c>
      <c r="B18" s="6">
        <f>Prehlad!H142</f>
        <v>0</v>
      </c>
      <c r="C18" s="6">
        <f>Prehlad!I142</f>
        <v>0</v>
      </c>
      <c r="D18" s="6">
        <f>Prehlad!J142</f>
        <v>0</v>
      </c>
      <c r="E18" s="7">
        <f>Prehlad!L142</f>
        <v>0</v>
      </c>
      <c r="F18" s="5">
        <f>Prehlad!N142</f>
        <v>0</v>
      </c>
      <c r="G18" s="5">
        <f>Prehlad!W142</f>
        <v>70529.806959</v>
      </c>
    </row>
    <row r="19" spans="1:7" ht="12.75">
      <c r="A19" s="1" t="s">
        <v>100</v>
      </c>
      <c r="B19" s="6">
        <f>Prehlad!H143</f>
        <v>0</v>
      </c>
      <c r="C19" s="6">
        <f>Prehlad!I143</f>
        <v>0</v>
      </c>
      <c r="D19" s="6">
        <f>Prehlad!J143</f>
        <v>0</v>
      </c>
      <c r="E19" s="7">
        <f>Prehlad!L143</f>
        <v>0</v>
      </c>
      <c r="F19" s="5">
        <f>Prehlad!N143</f>
        <v>0</v>
      </c>
      <c r="G19" s="5">
        <f>Prehlad!W143</f>
        <v>70529.806959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3"/>
  <sheetViews>
    <sheetView showGridLines="0" tabSelected="1" zoomScalePageLayoutView="0" workbookViewId="0" topLeftCell="A100">
      <selection activeCell="G114" sqref="G114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74</v>
      </c>
      <c r="B1" s="1"/>
      <c r="C1" s="1" t="s">
        <v>382</v>
      </c>
      <c r="D1" s="1"/>
      <c r="E1" s="1"/>
      <c r="F1" s="1"/>
      <c r="G1" s="6"/>
      <c r="H1" s="1"/>
      <c r="I1" s="9" t="s">
        <v>75</v>
      </c>
      <c r="J1" s="16" t="s">
        <v>383</v>
      </c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1</v>
      </c>
      <c r="AA1" s="103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9" t="s">
        <v>76</v>
      </c>
      <c r="B2" s="1"/>
      <c r="C2" s="1"/>
      <c r="D2" s="1"/>
      <c r="E2" s="1"/>
      <c r="F2" s="1"/>
      <c r="G2" s="6"/>
      <c r="H2" s="8"/>
      <c r="I2" s="9" t="s">
        <v>77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10</v>
      </c>
      <c r="AA2" s="105" t="s">
        <v>101</v>
      </c>
      <c r="AB2" s="106" t="s">
        <v>12</v>
      </c>
      <c r="AC2" s="106"/>
      <c r="AD2" s="105"/>
      <c r="AE2" s="1"/>
      <c r="AF2" s="1"/>
      <c r="AG2" s="1"/>
      <c r="AH2" s="1"/>
    </row>
    <row r="3" spans="1:34" ht="12.75">
      <c r="A3" s="9" t="s">
        <v>79</v>
      </c>
      <c r="B3" s="1"/>
      <c r="C3" s="1"/>
      <c r="D3" s="1"/>
      <c r="E3" s="1"/>
      <c r="F3" s="1"/>
      <c r="G3" s="6"/>
      <c r="H3" s="1"/>
      <c r="I3" s="9" t="s">
        <v>384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16</v>
      </c>
      <c r="AA3" s="105" t="s">
        <v>102</v>
      </c>
      <c r="AB3" s="106" t="s">
        <v>12</v>
      </c>
      <c r="AC3" s="106" t="s">
        <v>18</v>
      </c>
      <c r="AD3" s="105" t="s">
        <v>19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22</v>
      </c>
      <c r="AA4" s="105" t="s">
        <v>103</v>
      </c>
      <c r="AB4" s="106" t="s">
        <v>12</v>
      </c>
      <c r="AC4" s="106"/>
      <c r="AD4" s="105"/>
      <c r="AE4" s="1"/>
      <c r="AF4" s="1"/>
      <c r="AG4" s="1"/>
      <c r="AH4" s="1"/>
    </row>
    <row r="5" spans="1:34" ht="12.75">
      <c r="A5" s="9" t="s">
        <v>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28</v>
      </c>
      <c r="AA5" s="105" t="s">
        <v>102</v>
      </c>
      <c r="AB5" s="106" t="s">
        <v>12</v>
      </c>
      <c r="AC5" s="106" t="s">
        <v>18</v>
      </c>
      <c r="AD5" s="105" t="s">
        <v>19</v>
      </c>
      <c r="AE5" s="1"/>
      <c r="AF5" s="1"/>
      <c r="AG5" s="1"/>
      <c r="AH5" s="1"/>
    </row>
    <row r="6" spans="1:34" ht="12.75">
      <c r="A6" s="9" t="s">
        <v>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85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104</v>
      </c>
      <c r="B9" s="107" t="s">
        <v>105</v>
      </c>
      <c r="C9" s="107" t="s">
        <v>106</v>
      </c>
      <c r="D9" s="107" t="s">
        <v>107</v>
      </c>
      <c r="E9" s="107" t="s">
        <v>108</v>
      </c>
      <c r="F9" s="107" t="s">
        <v>109</v>
      </c>
      <c r="G9" s="107" t="s">
        <v>110</v>
      </c>
      <c r="H9" s="107" t="s">
        <v>34</v>
      </c>
      <c r="I9" s="107" t="s">
        <v>87</v>
      </c>
      <c r="J9" s="107" t="s">
        <v>88</v>
      </c>
      <c r="K9" s="108" t="s">
        <v>89</v>
      </c>
      <c r="L9" s="109"/>
      <c r="M9" s="110" t="s">
        <v>90</v>
      </c>
      <c r="N9" s="109"/>
      <c r="O9" s="107" t="s">
        <v>111</v>
      </c>
      <c r="P9" s="112" t="s">
        <v>112</v>
      </c>
      <c r="Q9" s="111" t="s">
        <v>108</v>
      </c>
      <c r="R9" s="111" t="s">
        <v>108</v>
      </c>
      <c r="S9" s="112" t="s">
        <v>108</v>
      </c>
      <c r="T9" s="80" t="s">
        <v>113</v>
      </c>
      <c r="U9" s="80" t="s">
        <v>114</v>
      </c>
      <c r="V9" s="80" t="s">
        <v>115</v>
      </c>
      <c r="W9" s="81" t="s">
        <v>92</v>
      </c>
      <c r="X9" s="81" t="s">
        <v>116</v>
      </c>
      <c r="Y9" s="81" t="s">
        <v>117</v>
      </c>
      <c r="Z9" s="94" t="s">
        <v>118</v>
      </c>
      <c r="AA9" s="94" t="s">
        <v>119</v>
      </c>
      <c r="AB9" s="1" t="s">
        <v>115</v>
      </c>
      <c r="AC9" s="1"/>
      <c r="AD9" s="1"/>
      <c r="AE9" s="1"/>
      <c r="AF9" s="1"/>
      <c r="AG9" s="1"/>
      <c r="AH9" s="1"/>
    </row>
    <row r="10" spans="1:34" ht="12.75">
      <c r="A10" s="113" t="s">
        <v>120</v>
      </c>
      <c r="B10" s="113" t="s">
        <v>121</v>
      </c>
      <c r="C10" s="114"/>
      <c r="D10" s="113" t="s">
        <v>122</v>
      </c>
      <c r="E10" s="113" t="s">
        <v>123</v>
      </c>
      <c r="F10" s="113" t="s">
        <v>124</v>
      </c>
      <c r="G10" s="113" t="s">
        <v>125</v>
      </c>
      <c r="H10" s="113"/>
      <c r="I10" s="113" t="s">
        <v>91</v>
      </c>
      <c r="J10" s="113"/>
      <c r="K10" s="113" t="s">
        <v>110</v>
      </c>
      <c r="L10" s="113" t="s">
        <v>88</v>
      </c>
      <c r="M10" s="115" t="s">
        <v>110</v>
      </c>
      <c r="N10" s="113" t="s">
        <v>88</v>
      </c>
      <c r="O10" s="113" t="s">
        <v>126</v>
      </c>
      <c r="P10" s="117"/>
      <c r="Q10" s="116" t="s">
        <v>127</v>
      </c>
      <c r="R10" s="116" t="s">
        <v>128</v>
      </c>
      <c r="S10" s="117" t="s">
        <v>129</v>
      </c>
      <c r="T10" s="80" t="s">
        <v>130</v>
      </c>
      <c r="U10" s="80" t="s">
        <v>131</v>
      </c>
      <c r="V10" s="80" t="s">
        <v>132</v>
      </c>
      <c r="W10" s="5"/>
      <c r="X10" s="1"/>
      <c r="Y10" s="1"/>
      <c r="Z10" s="94" t="s">
        <v>133</v>
      </c>
      <c r="AA10" s="94" t="s">
        <v>120</v>
      </c>
      <c r="AB10" s="1" t="s">
        <v>134</v>
      </c>
      <c r="AC10" s="1"/>
      <c r="AD10" s="1"/>
      <c r="AE10" s="1"/>
      <c r="AF10" s="1"/>
      <c r="AG10" s="1"/>
      <c r="AH10" s="1"/>
    </row>
    <row r="12" ht="12.75">
      <c r="D12" s="134" t="s">
        <v>135</v>
      </c>
    </row>
    <row r="13" ht="12.75">
      <c r="D13" s="134" t="s">
        <v>136</v>
      </c>
    </row>
    <row r="14" spans="1:28" ht="12.75">
      <c r="A14" s="95">
        <v>1</v>
      </c>
      <c r="B14" s="96" t="s">
        <v>137</v>
      </c>
      <c r="C14" s="97" t="s">
        <v>138</v>
      </c>
      <c r="D14" s="124" t="s">
        <v>139</v>
      </c>
      <c r="E14" s="99">
        <v>4.56</v>
      </c>
      <c r="F14" s="98" t="s">
        <v>140</v>
      </c>
      <c r="V14" s="102" t="s">
        <v>66</v>
      </c>
      <c r="W14" s="99">
        <v>297.69504</v>
      </c>
      <c r="Z14" s="97" t="s">
        <v>141</v>
      </c>
      <c r="AB14" s="98">
        <v>1</v>
      </c>
    </row>
    <row r="15" spans="1:28" ht="12.75">
      <c r="A15" s="95">
        <v>2</v>
      </c>
      <c r="B15" s="96" t="s">
        <v>142</v>
      </c>
      <c r="C15" s="97" t="s">
        <v>143</v>
      </c>
      <c r="D15" s="124" t="s">
        <v>144</v>
      </c>
      <c r="E15" s="99">
        <v>100</v>
      </c>
      <c r="F15" s="98" t="s">
        <v>145</v>
      </c>
      <c r="V15" s="102" t="s">
        <v>66</v>
      </c>
      <c r="W15" s="99">
        <v>15.8</v>
      </c>
      <c r="Z15" s="97" t="s">
        <v>146</v>
      </c>
      <c r="AB15" s="98">
        <v>1</v>
      </c>
    </row>
    <row r="16" spans="1:28" ht="25.5">
      <c r="A16" s="95">
        <v>3</v>
      </c>
      <c r="B16" s="96" t="s">
        <v>147</v>
      </c>
      <c r="C16" s="97" t="s">
        <v>148</v>
      </c>
      <c r="D16" s="124" t="s">
        <v>149</v>
      </c>
      <c r="E16" s="99">
        <v>4435.13</v>
      </c>
      <c r="F16" s="98" t="s">
        <v>145</v>
      </c>
      <c r="V16" s="102" t="s">
        <v>66</v>
      </c>
      <c r="W16" s="99">
        <v>638.65872</v>
      </c>
      <c r="Z16" s="97" t="s">
        <v>150</v>
      </c>
      <c r="AB16" s="98">
        <v>1</v>
      </c>
    </row>
    <row r="17" spans="1:28" ht="25.5">
      <c r="A17" s="95">
        <v>4</v>
      </c>
      <c r="B17" s="96" t="s">
        <v>147</v>
      </c>
      <c r="C17" s="97" t="s">
        <v>151</v>
      </c>
      <c r="D17" s="124" t="s">
        <v>152</v>
      </c>
      <c r="E17" s="99">
        <v>3548.1</v>
      </c>
      <c r="F17" s="98" t="s">
        <v>145</v>
      </c>
      <c r="V17" s="102" t="s">
        <v>66</v>
      </c>
      <c r="W17" s="99">
        <v>202.2417</v>
      </c>
      <c r="Z17" s="97" t="s">
        <v>150</v>
      </c>
      <c r="AB17" s="98">
        <v>1</v>
      </c>
    </row>
    <row r="18" spans="4:22" ht="12.75">
      <c r="D18" s="124" t="s">
        <v>153</v>
      </c>
      <c r="V18" s="102" t="s">
        <v>154</v>
      </c>
    </row>
    <row r="19" spans="1:28" ht="25.5">
      <c r="A19" s="95">
        <v>5</v>
      </c>
      <c r="B19" s="96" t="s">
        <v>147</v>
      </c>
      <c r="C19" s="97" t="s">
        <v>155</v>
      </c>
      <c r="D19" s="124" t="s">
        <v>156</v>
      </c>
      <c r="E19" s="99">
        <v>4435.13</v>
      </c>
      <c r="F19" s="98" t="s">
        <v>145</v>
      </c>
      <c r="V19" s="102" t="s">
        <v>66</v>
      </c>
      <c r="W19" s="99">
        <v>345.94014</v>
      </c>
      <c r="Z19" s="97" t="s">
        <v>150</v>
      </c>
      <c r="AB19" s="98">
        <v>1</v>
      </c>
    </row>
    <row r="20" spans="1:28" ht="12.75">
      <c r="A20" s="95">
        <v>6</v>
      </c>
      <c r="B20" s="96" t="s">
        <v>157</v>
      </c>
      <c r="C20" s="97" t="s">
        <v>158</v>
      </c>
      <c r="D20" s="124" t="s">
        <v>159</v>
      </c>
      <c r="E20" s="99">
        <v>12</v>
      </c>
      <c r="F20" s="98" t="s">
        <v>160</v>
      </c>
      <c r="V20" s="102" t="s">
        <v>66</v>
      </c>
      <c r="W20" s="99">
        <v>25.5</v>
      </c>
      <c r="Z20" s="97" t="s">
        <v>161</v>
      </c>
      <c r="AB20" s="98">
        <v>1</v>
      </c>
    </row>
    <row r="21" spans="1:28" ht="12.75">
      <c r="A21" s="95">
        <v>7</v>
      </c>
      <c r="B21" s="96" t="s">
        <v>157</v>
      </c>
      <c r="C21" s="97" t="s">
        <v>162</v>
      </c>
      <c r="D21" s="124" t="s">
        <v>163</v>
      </c>
      <c r="E21" s="99">
        <v>4000</v>
      </c>
      <c r="F21" s="98" t="s">
        <v>164</v>
      </c>
      <c r="V21" s="102" t="s">
        <v>66</v>
      </c>
      <c r="W21" s="99">
        <v>1212</v>
      </c>
      <c r="Z21" s="97" t="s">
        <v>161</v>
      </c>
      <c r="AB21" s="98">
        <v>1</v>
      </c>
    </row>
    <row r="22" spans="1:28" ht="12.75">
      <c r="A22" s="95">
        <v>8</v>
      </c>
      <c r="B22" s="96" t="s">
        <v>157</v>
      </c>
      <c r="C22" s="97" t="s">
        <v>165</v>
      </c>
      <c r="D22" s="124" t="s">
        <v>166</v>
      </c>
      <c r="E22" s="99">
        <v>166.667</v>
      </c>
      <c r="F22" s="98" t="s">
        <v>167</v>
      </c>
      <c r="V22" s="102" t="s">
        <v>66</v>
      </c>
      <c r="Z22" s="97" t="s">
        <v>161</v>
      </c>
      <c r="AB22" s="98">
        <v>1</v>
      </c>
    </row>
    <row r="23" spans="1:28" ht="12.75">
      <c r="A23" s="95">
        <v>9</v>
      </c>
      <c r="B23" s="96" t="s">
        <v>157</v>
      </c>
      <c r="C23" s="97" t="s">
        <v>168</v>
      </c>
      <c r="D23" s="124" t="s">
        <v>169</v>
      </c>
      <c r="E23" s="99">
        <v>50</v>
      </c>
      <c r="F23" s="98" t="s">
        <v>160</v>
      </c>
      <c r="V23" s="102" t="s">
        <v>66</v>
      </c>
      <c r="W23" s="99">
        <v>34.65</v>
      </c>
      <c r="Z23" s="97" t="s">
        <v>141</v>
      </c>
      <c r="AB23" s="98">
        <v>1</v>
      </c>
    </row>
    <row r="24" spans="1:28" ht="12.75">
      <c r="A24" s="95">
        <v>10</v>
      </c>
      <c r="B24" s="96" t="s">
        <v>157</v>
      </c>
      <c r="C24" s="97" t="s">
        <v>170</v>
      </c>
      <c r="D24" s="124" t="s">
        <v>171</v>
      </c>
      <c r="E24" s="99">
        <v>5</v>
      </c>
      <c r="F24" s="98" t="s">
        <v>160</v>
      </c>
      <c r="V24" s="102" t="s">
        <v>66</v>
      </c>
      <c r="W24" s="99">
        <v>5.715</v>
      </c>
      <c r="Z24" s="97" t="s">
        <v>141</v>
      </c>
      <c r="AB24" s="98">
        <v>1</v>
      </c>
    </row>
    <row r="25" spans="1:28" ht="12.75">
      <c r="A25" s="95">
        <v>11</v>
      </c>
      <c r="B25" s="96" t="s">
        <v>157</v>
      </c>
      <c r="C25" s="97" t="s">
        <v>172</v>
      </c>
      <c r="D25" s="124" t="s">
        <v>173</v>
      </c>
      <c r="E25" s="99">
        <v>40</v>
      </c>
      <c r="F25" s="98" t="s">
        <v>160</v>
      </c>
      <c r="V25" s="102" t="s">
        <v>66</v>
      </c>
      <c r="W25" s="99">
        <v>21.4</v>
      </c>
      <c r="Z25" s="97" t="s">
        <v>141</v>
      </c>
      <c r="AB25" s="98">
        <v>1</v>
      </c>
    </row>
    <row r="26" spans="4:22" ht="12.75">
      <c r="D26" s="124" t="s">
        <v>174</v>
      </c>
      <c r="V26" s="102" t="s">
        <v>154</v>
      </c>
    </row>
    <row r="27" spans="4:22" ht="12.75">
      <c r="D27" s="124" t="s">
        <v>174</v>
      </c>
      <c r="V27" s="102" t="s">
        <v>154</v>
      </c>
    </row>
    <row r="28" spans="1:28" ht="12.75">
      <c r="A28" s="95">
        <v>12</v>
      </c>
      <c r="B28" s="96" t="s">
        <v>142</v>
      </c>
      <c r="C28" s="97" t="s">
        <v>175</v>
      </c>
      <c r="D28" s="124" t="s">
        <v>176</v>
      </c>
      <c r="E28" s="99">
        <v>352</v>
      </c>
      <c r="F28" s="98" t="s">
        <v>177</v>
      </c>
      <c r="V28" s="102" t="s">
        <v>66</v>
      </c>
      <c r="W28" s="99">
        <v>544.896</v>
      </c>
      <c r="Z28" s="97" t="s">
        <v>141</v>
      </c>
      <c r="AB28" s="98">
        <v>1</v>
      </c>
    </row>
    <row r="29" spans="1:28" ht="12.75">
      <c r="A29" s="95">
        <v>13</v>
      </c>
      <c r="B29" s="96" t="s">
        <v>157</v>
      </c>
      <c r="C29" s="97" t="s">
        <v>178</v>
      </c>
      <c r="D29" s="124" t="s">
        <v>179</v>
      </c>
      <c r="E29" s="99">
        <v>2700.3</v>
      </c>
      <c r="F29" s="98" t="s">
        <v>177</v>
      </c>
      <c r="V29" s="102" t="s">
        <v>66</v>
      </c>
      <c r="W29" s="99">
        <v>94.5105</v>
      </c>
      <c r="Z29" s="97" t="s">
        <v>141</v>
      </c>
      <c r="AB29" s="98">
        <v>1</v>
      </c>
    </row>
    <row r="30" spans="4:22" ht="12.75">
      <c r="D30" s="124" t="s">
        <v>180</v>
      </c>
      <c r="V30" s="102" t="s">
        <v>154</v>
      </c>
    </row>
    <row r="31" spans="1:28" ht="12.75">
      <c r="A31" s="95">
        <v>14</v>
      </c>
      <c r="B31" s="96" t="s">
        <v>142</v>
      </c>
      <c r="C31" s="97" t="s">
        <v>181</v>
      </c>
      <c r="D31" s="124" t="s">
        <v>182</v>
      </c>
      <c r="E31" s="99">
        <v>1564.424</v>
      </c>
      <c r="F31" s="98" t="s">
        <v>177</v>
      </c>
      <c r="V31" s="102" t="s">
        <v>66</v>
      </c>
      <c r="W31" s="99">
        <v>37.546176</v>
      </c>
      <c r="Z31" s="97" t="s">
        <v>141</v>
      </c>
      <c r="AB31" s="98">
        <v>1</v>
      </c>
    </row>
    <row r="32" spans="4:22" ht="12.75">
      <c r="D32" s="124" t="s">
        <v>183</v>
      </c>
      <c r="V32" s="102" t="s">
        <v>154</v>
      </c>
    </row>
    <row r="33" spans="1:28" ht="12.75">
      <c r="A33" s="95">
        <v>15</v>
      </c>
      <c r="B33" s="96" t="s">
        <v>142</v>
      </c>
      <c r="C33" s="97" t="s">
        <v>184</v>
      </c>
      <c r="D33" s="124" t="s">
        <v>185</v>
      </c>
      <c r="E33" s="99">
        <v>3911</v>
      </c>
      <c r="F33" s="98" t="s">
        <v>177</v>
      </c>
      <c r="V33" s="102" t="s">
        <v>66</v>
      </c>
      <c r="W33" s="99">
        <v>113.419</v>
      </c>
      <c r="Z33" s="97" t="s">
        <v>141</v>
      </c>
      <c r="AB33" s="98">
        <v>1</v>
      </c>
    </row>
    <row r="34" spans="4:22" ht="12.75">
      <c r="D34" s="124" t="s">
        <v>186</v>
      </c>
      <c r="V34" s="102" t="s">
        <v>154</v>
      </c>
    </row>
    <row r="35" spans="1:28" ht="12.75">
      <c r="A35" s="95">
        <v>16</v>
      </c>
      <c r="B35" s="96" t="s">
        <v>142</v>
      </c>
      <c r="C35" s="97" t="s">
        <v>187</v>
      </c>
      <c r="D35" s="124" t="s">
        <v>188</v>
      </c>
      <c r="E35" s="99">
        <v>977.75</v>
      </c>
      <c r="F35" s="98" t="s">
        <v>177</v>
      </c>
      <c r="V35" s="102" t="s">
        <v>66</v>
      </c>
      <c r="W35" s="99">
        <v>17.5995</v>
      </c>
      <c r="Z35" s="97" t="s">
        <v>141</v>
      </c>
      <c r="AB35" s="98">
        <v>1</v>
      </c>
    </row>
    <row r="36" spans="4:22" ht="12.75">
      <c r="D36" s="124" t="s">
        <v>189</v>
      </c>
      <c r="V36" s="102" t="s">
        <v>154</v>
      </c>
    </row>
    <row r="37" spans="1:28" ht="12.75">
      <c r="A37" s="95">
        <v>17</v>
      </c>
      <c r="B37" s="96" t="s">
        <v>142</v>
      </c>
      <c r="C37" s="97" t="s">
        <v>190</v>
      </c>
      <c r="D37" s="124" t="s">
        <v>191</v>
      </c>
      <c r="E37" s="99">
        <v>2346.636</v>
      </c>
      <c r="F37" s="98" t="s">
        <v>177</v>
      </c>
      <c r="V37" s="102" t="s">
        <v>66</v>
      </c>
      <c r="W37" s="99">
        <v>98.558712</v>
      </c>
      <c r="Z37" s="97" t="s">
        <v>141</v>
      </c>
      <c r="AB37" s="98">
        <v>1</v>
      </c>
    </row>
    <row r="38" spans="4:22" ht="12.75">
      <c r="D38" s="124" t="s">
        <v>192</v>
      </c>
      <c r="V38" s="102" t="s">
        <v>154</v>
      </c>
    </row>
    <row r="39" spans="4:22" ht="12.75">
      <c r="D39" s="124" t="s">
        <v>174</v>
      </c>
      <c r="V39" s="102" t="s">
        <v>154</v>
      </c>
    </row>
    <row r="40" spans="1:28" ht="12.75">
      <c r="A40" s="95">
        <v>18</v>
      </c>
      <c r="B40" s="96" t="s">
        <v>142</v>
      </c>
      <c r="C40" s="97" t="s">
        <v>193</v>
      </c>
      <c r="D40" s="124" t="s">
        <v>194</v>
      </c>
      <c r="E40" s="99">
        <v>586.53</v>
      </c>
      <c r="F40" s="98" t="s">
        <v>177</v>
      </c>
      <c r="V40" s="102" t="s">
        <v>66</v>
      </c>
      <c r="W40" s="99">
        <v>16.42284</v>
      </c>
      <c r="Z40" s="97" t="s">
        <v>141</v>
      </c>
      <c r="AB40" s="98">
        <v>1</v>
      </c>
    </row>
    <row r="41" spans="4:22" ht="12.75">
      <c r="D41" s="124" t="s">
        <v>195</v>
      </c>
      <c r="V41" s="102" t="s">
        <v>154</v>
      </c>
    </row>
    <row r="42" spans="1:28" ht="12.75">
      <c r="A42" s="95">
        <v>19</v>
      </c>
      <c r="B42" s="96" t="s">
        <v>142</v>
      </c>
      <c r="C42" s="97" t="s">
        <v>196</v>
      </c>
      <c r="D42" s="124" t="s">
        <v>197</v>
      </c>
      <c r="E42" s="99">
        <v>2460.73</v>
      </c>
      <c r="F42" s="98" t="s">
        <v>177</v>
      </c>
      <c r="V42" s="102" t="s">
        <v>66</v>
      </c>
      <c r="W42" s="99">
        <v>469.99943</v>
      </c>
      <c r="Z42" s="97" t="s">
        <v>141</v>
      </c>
      <c r="AB42" s="98">
        <v>1</v>
      </c>
    </row>
    <row r="43" spans="1:28" ht="12.75">
      <c r="A43" s="95">
        <v>20</v>
      </c>
      <c r="B43" s="96" t="s">
        <v>142</v>
      </c>
      <c r="C43" s="97" t="s">
        <v>198</v>
      </c>
      <c r="D43" s="124" t="s">
        <v>199</v>
      </c>
      <c r="E43" s="99">
        <v>6151.81</v>
      </c>
      <c r="F43" s="98" t="s">
        <v>177</v>
      </c>
      <c r="V43" s="102" t="s">
        <v>66</v>
      </c>
      <c r="W43" s="99">
        <v>1931.66834</v>
      </c>
      <c r="Z43" s="97" t="s">
        <v>141</v>
      </c>
      <c r="AB43" s="98">
        <v>1</v>
      </c>
    </row>
    <row r="44" spans="1:28" ht="12.75">
      <c r="A44" s="95">
        <v>21</v>
      </c>
      <c r="B44" s="96" t="s">
        <v>157</v>
      </c>
      <c r="C44" s="97" t="s">
        <v>200</v>
      </c>
      <c r="D44" s="124" t="s">
        <v>201</v>
      </c>
      <c r="E44" s="99">
        <v>1537.953</v>
      </c>
      <c r="F44" s="98" t="s">
        <v>177</v>
      </c>
      <c r="V44" s="102" t="s">
        <v>66</v>
      </c>
      <c r="W44" s="99">
        <v>129.188052</v>
      </c>
      <c r="Z44" s="97" t="s">
        <v>141</v>
      </c>
      <c r="AB44" s="98">
        <v>1</v>
      </c>
    </row>
    <row r="45" spans="1:28" ht="12.75">
      <c r="A45" s="95">
        <v>22</v>
      </c>
      <c r="B45" s="96" t="s">
        <v>142</v>
      </c>
      <c r="C45" s="97" t="s">
        <v>202</v>
      </c>
      <c r="D45" s="124" t="s">
        <v>203</v>
      </c>
      <c r="E45" s="99">
        <v>3691.09</v>
      </c>
      <c r="F45" s="98" t="s">
        <v>177</v>
      </c>
      <c r="V45" s="102" t="s">
        <v>66</v>
      </c>
      <c r="W45" s="99">
        <v>1686.82813</v>
      </c>
      <c r="Z45" s="97" t="s">
        <v>141</v>
      </c>
      <c r="AB45" s="98">
        <v>1</v>
      </c>
    </row>
    <row r="46" spans="1:28" ht="12.75">
      <c r="A46" s="95">
        <v>23</v>
      </c>
      <c r="B46" s="96" t="s">
        <v>157</v>
      </c>
      <c r="C46" s="97" t="s">
        <v>204</v>
      </c>
      <c r="D46" s="124" t="s">
        <v>205</v>
      </c>
      <c r="E46" s="99">
        <v>922.773</v>
      </c>
      <c r="F46" s="98" t="s">
        <v>177</v>
      </c>
      <c r="V46" s="102" t="s">
        <v>66</v>
      </c>
      <c r="W46" s="99">
        <v>143.029815</v>
      </c>
      <c r="Z46" s="97" t="s">
        <v>141</v>
      </c>
      <c r="AB46" s="98">
        <v>1</v>
      </c>
    </row>
    <row r="47" spans="1:28" ht="12.75">
      <c r="A47" s="95">
        <v>24</v>
      </c>
      <c r="B47" s="96" t="s">
        <v>142</v>
      </c>
      <c r="C47" s="97" t="s">
        <v>206</v>
      </c>
      <c r="D47" s="124" t="s">
        <v>207</v>
      </c>
      <c r="E47" s="99">
        <v>1103.22</v>
      </c>
      <c r="F47" s="98" t="s">
        <v>145</v>
      </c>
      <c r="V47" s="102" t="s">
        <v>66</v>
      </c>
      <c r="W47" s="99">
        <v>443.49444</v>
      </c>
      <c r="Z47" s="97" t="s">
        <v>141</v>
      </c>
      <c r="AB47" s="98">
        <v>1</v>
      </c>
    </row>
    <row r="48" spans="1:28" ht="12.75">
      <c r="A48" s="95">
        <v>25</v>
      </c>
      <c r="B48" s="96" t="s">
        <v>142</v>
      </c>
      <c r="C48" s="97" t="s">
        <v>208</v>
      </c>
      <c r="D48" s="124" t="s">
        <v>209</v>
      </c>
      <c r="E48" s="99">
        <v>20209.82</v>
      </c>
      <c r="F48" s="98" t="s">
        <v>145</v>
      </c>
      <c r="V48" s="102" t="s">
        <v>66</v>
      </c>
      <c r="W48" s="99">
        <v>9256.09756</v>
      </c>
      <c r="Z48" s="97" t="s">
        <v>141</v>
      </c>
      <c r="AB48" s="98">
        <v>1</v>
      </c>
    </row>
    <row r="49" spans="1:28" ht="12.75">
      <c r="A49" s="95">
        <v>26</v>
      </c>
      <c r="B49" s="96" t="s">
        <v>142</v>
      </c>
      <c r="C49" s="97" t="s">
        <v>210</v>
      </c>
      <c r="D49" s="124" t="s">
        <v>211</v>
      </c>
      <c r="E49" s="99">
        <v>1103.22</v>
      </c>
      <c r="F49" s="98" t="s">
        <v>145</v>
      </c>
      <c r="V49" s="102" t="s">
        <v>66</v>
      </c>
      <c r="W49" s="99">
        <v>196.37316</v>
      </c>
      <c r="Z49" s="97" t="s">
        <v>141</v>
      </c>
      <c r="AB49" s="98">
        <v>1</v>
      </c>
    </row>
    <row r="50" spans="1:28" ht="12.75">
      <c r="A50" s="95">
        <v>27</v>
      </c>
      <c r="B50" s="96" t="s">
        <v>142</v>
      </c>
      <c r="C50" s="97" t="s">
        <v>212</v>
      </c>
      <c r="D50" s="124" t="s">
        <v>213</v>
      </c>
      <c r="E50" s="99">
        <v>20209.82</v>
      </c>
      <c r="F50" s="98" t="s">
        <v>145</v>
      </c>
      <c r="V50" s="102" t="s">
        <v>66</v>
      </c>
      <c r="W50" s="99">
        <v>4405.74076</v>
      </c>
      <c r="Z50" s="97" t="s">
        <v>141</v>
      </c>
      <c r="AB50" s="98">
        <v>1</v>
      </c>
    </row>
    <row r="51" spans="1:28" ht="12.75">
      <c r="A51" s="95">
        <v>28</v>
      </c>
      <c r="B51" s="96" t="s">
        <v>157</v>
      </c>
      <c r="C51" s="97" t="s">
        <v>214</v>
      </c>
      <c r="D51" s="124" t="s">
        <v>215</v>
      </c>
      <c r="E51" s="99">
        <v>12303.63</v>
      </c>
      <c r="F51" s="98" t="s">
        <v>177</v>
      </c>
      <c r="V51" s="102" t="s">
        <v>66</v>
      </c>
      <c r="W51" s="99">
        <v>3900.25071</v>
      </c>
      <c r="Z51" s="97" t="s">
        <v>161</v>
      </c>
      <c r="AB51" s="98">
        <v>1</v>
      </c>
    </row>
    <row r="52" spans="1:28" ht="12.75">
      <c r="A52" s="95">
        <v>29</v>
      </c>
      <c r="B52" s="96" t="s">
        <v>157</v>
      </c>
      <c r="C52" s="97" t="s">
        <v>216</v>
      </c>
      <c r="D52" s="124" t="s">
        <v>217</v>
      </c>
      <c r="E52" s="99">
        <v>10632.965</v>
      </c>
      <c r="F52" s="98" t="s">
        <v>177</v>
      </c>
      <c r="V52" s="102" t="s">
        <v>66</v>
      </c>
      <c r="W52" s="99">
        <v>116.962615</v>
      </c>
      <c r="Z52" s="97" t="s">
        <v>161</v>
      </c>
      <c r="AB52" s="98">
        <v>1</v>
      </c>
    </row>
    <row r="53" spans="4:22" ht="12.75">
      <c r="D53" s="124" t="s">
        <v>218</v>
      </c>
      <c r="V53" s="102" t="s">
        <v>154</v>
      </c>
    </row>
    <row r="54" spans="1:28" ht="12.75">
      <c r="A54" s="95">
        <v>30</v>
      </c>
      <c r="B54" s="96" t="s">
        <v>157</v>
      </c>
      <c r="C54" s="97" t="s">
        <v>219</v>
      </c>
      <c r="D54" s="124" t="s">
        <v>220</v>
      </c>
      <c r="E54" s="99">
        <v>7822.12</v>
      </c>
      <c r="F54" s="98" t="s">
        <v>177</v>
      </c>
      <c r="V54" s="102" t="s">
        <v>66</v>
      </c>
      <c r="W54" s="99">
        <v>711.81292</v>
      </c>
      <c r="Z54" s="97" t="s">
        <v>141</v>
      </c>
      <c r="AB54" s="98">
        <v>1</v>
      </c>
    </row>
    <row r="55" spans="4:22" ht="12.75">
      <c r="D55" s="124" t="s">
        <v>221</v>
      </c>
      <c r="V55" s="102" t="s">
        <v>154</v>
      </c>
    </row>
    <row r="56" spans="4:22" ht="12.75">
      <c r="D56" s="124" t="s">
        <v>222</v>
      </c>
      <c r="V56" s="102" t="s">
        <v>154</v>
      </c>
    </row>
    <row r="57" spans="1:28" ht="12.75">
      <c r="A57" s="95">
        <v>31</v>
      </c>
      <c r="B57" s="96" t="s">
        <v>157</v>
      </c>
      <c r="C57" s="97" t="s">
        <v>223</v>
      </c>
      <c r="D57" s="124" t="s">
        <v>224</v>
      </c>
      <c r="E57" s="99">
        <v>4481.51</v>
      </c>
      <c r="F57" s="98" t="s">
        <v>177</v>
      </c>
      <c r="V57" s="102" t="s">
        <v>66</v>
      </c>
      <c r="W57" s="99">
        <v>40.33359</v>
      </c>
      <c r="Z57" s="97" t="s">
        <v>161</v>
      </c>
      <c r="AB57" s="98">
        <v>1</v>
      </c>
    </row>
    <row r="58" spans="4:22" ht="12.75">
      <c r="D58" s="124" t="s">
        <v>174</v>
      </c>
      <c r="V58" s="102" t="s">
        <v>154</v>
      </c>
    </row>
    <row r="59" spans="1:28" ht="12.75">
      <c r="A59" s="95">
        <v>32</v>
      </c>
      <c r="B59" s="96" t="s">
        <v>157</v>
      </c>
      <c r="C59" s="97" t="s">
        <v>225</v>
      </c>
      <c r="D59" s="124" t="s">
        <v>226</v>
      </c>
      <c r="E59" s="99">
        <v>7822.12</v>
      </c>
      <c r="F59" s="98" t="s">
        <v>177</v>
      </c>
      <c r="V59" s="102" t="s">
        <v>66</v>
      </c>
      <c r="W59" s="99">
        <v>2158.90512</v>
      </c>
      <c r="Z59" s="97" t="s">
        <v>141</v>
      </c>
      <c r="AB59" s="98">
        <v>1</v>
      </c>
    </row>
    <row r="60" spans="4:22" ht="12.75">
      <c r="D60" s="124" t="s">
        <v>221</v>
      </c>
      <c r="V60" s="102" t="s">
        <v>154</v>
      </c>
    </row>
    <row r="61" spans="1:28" ht="12.75">
      <c r="A61" s="95">
        <v>33</v>
      </c>
      <c r="B61" s="96" t="s">
        <v>142</v>
      </c>
      <c r="C61" s="97" t="s">
        <v>227</v>
      </c>
      <c r="D61" s="124" t="s">
        <v>228</v>
      </c>
      <c r="E61" s="99">
        <v>3274.35</v>
      </c>
      <c r="F61" s="98" t="s">
        <v>177</v>
      </c>
      <c r="V61" s="102" t="s">
        <v>66</v>
      </c>
      <c r="W61" s="99">
        <v>4780.551</v>
      </c>
      <c r="Z61" s="97" t="s">
        <v>141</v>
      </c>
      <c r="AB61" s="98">
        <v>1</v>
      </c>
    </row>
    <row r="62" spans="1:28" ht="12.75">
      <c r="A62" s="95">
        <v>34</v>
      </c>
      <c r="B62" s="96" t="s">
        <v>229</v>
      </c>
      <c r="C62" s="97" t="s">
        <v>230</v>
      </c>
      <c r="D62" s="124" t="s">
        <v>231</v>
      </c>
      <c r="E62" s="99">
        <v>5893.83</v>
      </c>
      <c r="F62" s="98" t="s">
        <v>177</v>
      </c>
      <c r="V62" s="102" t="s">
        <v>56</v>
      </c>
      <c r="Z62" s="97" t="s">
        <v>232</v>
      </c>
      <c r="AA62" s="97" t="s">
        <v>233</v>
      </c>
      <c r="AB62" s="98">
        <v>2</v>
      </c>
    </row>
    <row r="63" spans="4:22" ht="12.75">
      <c r="D63" s="124" t="s">
        <v>234</v>
      </c>
      <c r="V63" s="102" t="s">
        <v>154</v>
      </c>
    </row>
    <row r="64" spans="1:28" ht="12.75">
      <c r="A64" s="95">
        <v>35</v>
      </c>
      <c r="B64" s="96" t="s">
        <v>157</v>
      </c>
      <c r="C64" s="97" t="s">
        <v>235</v>
      </c>
      <c r="D64" s="124" t="s">
        <v>236</v>
      </c>
      <c r="E64" s="99">
        <v>2700.3</v>
      </c>
      <c r="F64" s="98" t="s">
        <v>145</v>
      </c>
      <c r="V64" s="102" t="s">
        <v>66</v>
      </c>
      <c r="W64" s="99">
        <v>56.7063</v>
      </c>
      <c r="Z64" s="97" t="s">
        <v>141</v>
      </c>
      <c r="AB64" s="98">
        <v>1</v>
      </c>
    </row>
    <row r="65" spans="1:28" ht="12.75">
      <c r="A65" s="95">
        <v>36</v>
      </c>
      <c r="B65" s="96" t="s">
        <v>157</v>
      </c>
      <c r="C65" s="97" t="s">
        <v>237</v>
      </c>
      <c r="D65" s="124" t="s">
        <v>238</v>
      </c>
      <c r="E65" s="99">
        <v>2700.3</v>
      </c>
      <c r="F65" s="98" t="s">
        <v>145</v>
      </c>
      <c r="V65" s="102" t="s">
        <v>66</v>
      </c>
      <c r="W65" s="99">
        <v>159.3177</v>
      </c>
      <c r="Z65" s="97" t="s">
        <v>141</v>
      </c>
      <c r="AB65" s="98">
        <v>1</v>
      </c>
    </row>
    <row r="66" spans="1:28" ht="12.75">
      <c r="A66" s="95">
        <v>37</v>
      </c>
      <c r="B66" s="96" t="s">
        <v>229</v>
      </c>
      <c r="C66" s="97" t="s">
        <v>239</v>
      </c>
      <c r="D66" s="124" t="s">
        <v>240</v>
      </c>
      <c r="E66" s="99">
        <v>105.723</v>
      </c>
      <c r="F66" s="98" t="s">
        <v>241</v>
      </c>
      <c r="V66" s="102" t="s">
        <v>56</v>
      </c>
      <c r="Z66" s="97" t="s">
        <v>242</v>
      </c>
      <c r="AA66" s="97" t="s">
        <v>233</v>
      </c>
      <c r="AB66" s="98">
        <v>2</v>
      </c>
    </row>
    <row r="67" spans="4:22" ht="12.75">
      <c r="D67" s="124" t="s">
        <v>243</v>
      </c>
      <c r="V67" s="102" t="s">
        <v>154</v>
      </c>
    </row>
    <row r="68" spans="1:28" ht="12.75">
      <c r="A68" s="95">
        <v>38</v>
      </c>
      <c r="B68" s="96" t="s">
        <v>142</v>
      </c>
      <c r="C68" s="97" t="s">
        <v>244</v>
      </c>
      <c r="D68" s="124" t="s">
        <v>245</v>
      </c>
      <c r="E68" s="99">
        <v>2700.3</v>
      </c>
      <c r="F68" s="98" t="s">
        <v>145</v>
      </c>
      <c r="V68" s="102" t="s">
        <v>66</v>
      </c>
      <c r="W68" s="99">
        <v>70.2078</v>
      </c>
      <c r="Z68" s="97" t="s">
        <v>141</v>
      </c>
      <c r="AB68" s="98">
        <v>1</v>
      </c>
    </row>
    <row r="69" spans="4:22" ht="12.75">
      <c r="D69" s="124" t="s">
        <v>174</v>
      </c>
      <c r="V69" s="102" t="s">
        <v>154</v>
      </c>
    </row>
    <row r="70" spans="4:23" ht="12.75">
      <c r="D70" s="135" t="s">
        <v>93</v>
      </c>
      <c r="E70" s="100">
        <v>0</v>
      </c>
      <c r="W70" s="99">
        <v>34380.02077</v>
      </c>
    </row>
    <row r="71" ht="12.75">
      <c r="D71" s="134" t="s">
        <v>246</v>
      </c>
    </row>
    <row r="72" spans="1:28" ht="25.5">
      <c r="A72" s="95">
        <v>39</v>
      </c>
      <c r="B72" s="96" t="s">
        <v>157</v>
      </c>
      <c r="C72" s="97" t="s">
        <v>247</v>
      </c>
      <c r="D72" s="124" t="s">
        <v>248</v>
      </c>
      <c r="E72" s="99">
        <v>4560</v>
      </c>
      <c r="F72" s="98" t="s">
        <v>160</v>
      </c>
      <c r="V72" s="102" t="s">
        <v>66</v>
      </c>
      <c r="W72" s="99">
        <v>907.44</v>
      </c>
      <c r="Z72" s="97" t="s">
        <v>249</v>
      </c>
      <c r="AB72" s="98">
        <v>1</v>
      </c>
    </row>
    <row r="73" spans="1:28" ht="12.75">
      <c r="A73" s="95">
        <v>40</v>
      </c>
      <c r="B73" s="96" t="s">
        <v>250</v>
      </c>
      <c r="C73" s="97" t="s">
        <v>251</v>
      </c>
      <c r="D73" s="124" t="s">
        <v>252</v>
      </c>
      <c r="E73" s="99">
        <v>0.048</v>
      </c>
      <c r="F73" s="98" t="s">
        <v>253</v>
      </c>
      <c r="V73" s="102" t="s">
        <v>66</v>
      </c>
      <c r="W73" s="99">
        <v>0.731088</v>
      </c>
      <c r="Z73" s="97" t="s">
        <v>254</v>
      </c>
      <c r="AB73" s="98">
        <v>1</v>
      </c>
    </row>
    <row r="74" spans="4:23" ht="12.75">
      <c r="D74" s="135" t="s">
        <v>94</v>
      </c>
      <c r="E74" s="100">
        <v>0</v>
      </c>
      <c r="W74" s="99">
        <v>908.171088</v>
      </c>
    </row>
    <row r="75" ht="12.75">
      <c r="D75" s="134" t="s">
        <v>255</v>
      </c>
    </row>
    <row r="76" spans="1:28" ht="12.75">
      <c r="A76" s="95">
        <v>41</v>
      </c>
      <c r="B76" s="96" t="s">
        <v>137</v>
      </c>
      <c r="C76" s="97" t="s">
        <v>256</v>
      </c>
      <c r="D76" s="124" t="s">
        <v>257</v>
      </c>
      <c r="E76" s="99">
        <v>893.91</v>
      </c>
      <c r="F76" s="98" t="s">
        <v>177</v>
      </c>
      <c r="V76" s="102" t="s">
        <v>66</v>
      </c>
      <c r="W76" s="99">
        <v>1083.41892</v>
      </c>
      <c r="Z76" s="97" t="s">
        <v>258</v>
      </c>
      <c r="AB76" s="98">
        <v>1</v>
      </c>
    </row>
    <row r="77" spans="1:28" ht="25.5">
      <c r="A77" s="95">
        <v>42</v>
      </c>
      <c r="B77" s="96" t="s">
        <v>137</v>
      </c>
      <c r="C77" s="97" t="s">
        <v>259</v>
      </c>
      <c r="D77" s="124" t="s">
        <v>260</v>
      </c>
      <c r="E77" s="99">
        <v>98</v>
      </c>
      <c r="F77" s="98" t="s">
        <v>261</v>
      </c>
      <c r="V77" s="102" t="s">
        <v>66</v>
      </c>
      <c r="W77" s="99">
        <v>24.01</v>
      </c>
      <c r="Z77" s="97" t="s">
        <v>258</v>
      </c>
      <c r="AB77" s="98">
        <v>1</v>
      </c>
    </row>
    <row r="78" spans="1:28" ht="12.75">
      <c r="A78" s="95">
        <v>43</v>
      </c>
      <c r="B78" s="96" t="s">
        <v>229</v>
      </c>
      <c r="C78" s="97" t="s">
        <v>262</v>
      </c>
      <c r="D78" s="124" t="s">
        <v>263</v>
      </c>
      <c r="E78" s="99">
        <v>43</v>
      </c>
      <c r="F78" s="98" t="s">
        <v>261</v>
      </c>
      <c r="V78" s="102" t="s">
        <v>56</v>
      </c>
      <c r="Z78" s="97" t="s">
        <v>264</v>
      </c>
      <c r="AA78" s="97" t="s">
        <v>233</v>
      </c>
      <c r="AB78" s="98">
        <v>8</v>
      </c>
    </row>
    <row r="79" spans="1:28" ht="12.75">
      <c r="A79" s="95">
        <v>44</v>
      </c>
      <c r="B79" s="96" t="s">
        <v>229</v>
      </c>
      <c r="C79" s="97" t="s">
        <v>265</v>
      </c>
      <c r="D79" s="124" t="s">
        <v>266</v>
      </c>
      <c r="E79" s="99">
        <v>16</v>
      </c>
      <c r="F79" s="98" t="s">
        <v>261</v>
      </c>
      <c r="V79" s="102" t="s">
        <v>56</v>
      </c>
      <c r="Z79" s="97" t="s">
        <v>264</v>
      </c>
      <c r="AA79" s="97" t="s">
        <v>233</v>
      </c>
      <c r="AB79" s="98">
        <v>8</v>
      </c>
    </row>
    <row r="80" spans="1:28" ht="12.75">
      <c r="A80" s="95">
        <v>45</v>
      </c>
      <c r="B80" s="96" t="s">
        <v>229</v>
      </c>
      <c r="C80" s="97" t="s">
        <v>267</v>
      </c>
      <c r="D80" s="124" t="s">
        <v>268</v>
      </c>
      <c r="E80" s="99">
        <v>36</v>
      </c>
      <c r="F80" s="98" t="s">
        <v>261</v>
      </c>
      <c r="V80" s="102" t="s">
        <v>56</v>
      </c>
      <c r="Z80" s="97" t="s">
        <v>264</v>
      </c>
      <c r="AA80" s="97" t="s">
        <v>233</v>
      </c>
      <c r="AB80" s="98">
        <v>8</v>
      </c>
    </row>
    <row r="81" spans="1:28" ht="12.75">
      <c r="A81" s="95">
        <v>46</v>
      </c>
      <c r="B81" s="96" t="s">
        <v>229</v>
      </c>
      <c r="C81" s="97" t="s">
        <v>269</v>
      </c>
      <c r="D81" s="124" t="s">
        <v>270</v>
      </c>
      <c r="E81" s="99">
        <v>2</v>
      </c>
      <c r="F81" s="98" t="s">
        <v>261</v>
      </c>
      <c r="V81" s="102" t="s">
        <v>56</v>
      </c>
      <c r="Z81" s="97" t="s">
        <v>264</v>
      </c>
      <c r="AA81" s="97" t="s">
        <v>233</v>
      </c>
      <c r="AB81" s="98">
        <v>8</v>
      </c>
    </row>
    <row r="82" spans="1:28" ht="25.5">
      <c r="A82" s="95">
        <v>47</v>
      </c>
      <c r="B82" s="96" t="s">
        <v>137</v>
      </c>
      <c r="C82" s="97" t="s">
        <v>271</v>
      </c>
      <c r="D82" s="124" t="s">
        <v>272</v>
      </c>
      <c r="E82" s="99">
        <v>12</v>
      </c>
      <c r="F82" s="98" t="s">
        <v>261</v>
      </c>
      <c r="V82" s="102" t="s">
        <v>66</v>
      </c>
      <c r="W82" s="99">
        <v>5.892</v>
      </c>
      <c r="Z82" s="97" t="s">
        <v>258</v>
      </c>
      <c r="AB82" s="98">
        <v>1</v>
      </c>
    </row>
    <row r="83" spans="4:22" ht="12.75">
      <c r="D83" s="124" t="s">
        <v>174</v>
      </c>
      <c r="V83" s="102" t="s">
        <v>154</v>
      </c>
    </row>
    <row r="84" spans="1:28" ht="12.75">
      <c r="A84" s="95">
        <v>48</v>
      </c>
      <c r="B84" s="96" t="s">
        <v>229</v>
      </c>
      <c r="C84" s="97" t="s">
        <v>273</v>
      </c>
      <c r="D84" s="124" t="s">
        <v>274</v>
      </c>
      <c r="E84" s="99">
        <v>12</v>
      </c>
      <c r="F84" s="98" t="s">
        <v>261</v>
      </c>
      <c r="V84" s="102" t="s">
        <v>56</v>
      </c>
      <c r="Z84" s="97" t="s">
        <v>264</v>
      </c>
      <c r="AA84" s="97" t="s">
        <v>233</v>
      </c>
      <c r="AB84" s="98">
        <v>8</v>
      </c>
    </row>
    <row r="85" spans="1:28" ht="12.75">
      <c r="A85" s="95">
        <v>49</v>
      </c>
      <c r="B85" s="96" t="s">
        <v>275</v>
      </c>
      <c r="C85" s="97" t="s">
        <v>276</v>
      </c>
      <c r="D85" s="124" t="s">
        <v>277</v>
      </c>
      <c r="E85" s="99">
        <v>125</v>
      </c>
      <c r="F85" s="98" t="s">
        <v>261</v>
      </c>
      <c r="V85" s="102" t="s">
        <v>66</v>
      </c>
      <c r="W85" s="99">
        <v>76.5</v>
      </c>
      <c r="Z85" s="97" t="s">
        <v>278</v>
      </c>
      <c r="AB85" s="98">
        <v>1</v>
      </c>
    </row>
    <row r="86" spans="1:28" ht="12.75">
      <c r="A86" s="95">
        <v>50</v>
      </c>
      <c r="B86" s="96" t="s">
        <v>229</v>
      </c>
      <c r="C86" s="97" t="s">
        <v>279</v>
      </c>
      <c r="D86" s="124" t="s">
        <v>280</v>
      </c>
      <c r="E86" s="99">
        <v>248</v>
      </c>
      <c r="F86" s="98" t="s">
        <v>261</v>
      </c>
      <c r="V86" s="102" t="s">
        <v>56</v>
      </c>
      <c r="Z86" s="97" t="s">
        <v>281</v>
      </c>
      <c r="AA86" s="97" t="s">
        <v>233</v>
      </c>
      <c r="AB86" s="98">
        <v>2</v>
      </c>
    </row>
    <row r="87" spans="1:28" ht="12.75">
      <c r="A87" s="95">
        <v>51</v>
      </c>
      <c r="B87" s="96" t="s">
        <v>229</v>
      </c>
      <c r="C87" s="97" t="s">
        <v>282</v>
      </c>
      <c r="D87" s="124" t="s">
        <v>283</v>
      </c>
      <c r="E87" s="99">
        <v>2</v>
      </c>
      <c r="F87" s="98" t="s">
        <v>261</v>
      </c>
      <c r="V87" s="102" t="s">
        <v>56</v>
      </c>
      <c r="Z87" s="97" t="s">
        <v>281</v>
      </c>
      <c r="AA87" s="97" t="s">
        <v>233</v>
      </c>
      <c r="AB87" s="98">
        <v>8</v>
      </c>
    </row>
    <row r="88" spans="1:28" ht="12.75">
      <c r="A88" s="95">
        <v>52</v>
      </c>
      <c r="B88" s="96" t="s">
        <v>284</v>
      </c>
      <c r="C88" s="97" t="s">
        <v>285</v>
      </c>
      <c r="D88" s="124" t="s">
        <v>286</v>
      </c>
      <c r="E88" s="99">
        <v>1.92</v>
      </c>
      <c r="F88" s="98" t="s">
        <v>177</v>
      </c>
      <c r="V88" s="102" t="s">
        <v>66</v>
      </c>
      <c r="W88" s="99">
        <v>4.91904</v>
      </c>
      <c r="Z88" s="97" t="s">
        <v>254</v>
      </c>
      <c r="AB88" s="98">
        <v>7</v>
      </c>
    </row>
    <row r="89" spans="4:22" ht="12.75">
      <c r="D89" s="124" t="s">
        <v>287</v>
      </c>
      <c r="V89" s="102" t="s">
        <v>154</v>
      </c>
    </row>
    <row r="90" spans="4:22" ht="12.75">
      <c r="D90" s="124" t="s">
        <v>288</v>
      </c>
      <c r="V90" s="102" t="s">
        <v>154</v>
      </c>
    </row>
    <row r="91" spans="1:28" ht="25.5">
      <c r="A91" s="95">
        <v>53</v>
      </c>
      <c r="B91" s="96" t="s">
        <v>284</v>
      </c>
      <c r="C91" s="97" t="s">
        <v>289</v>
      </c>
      <c r="D91" s="124" t="s">
        <v>290</v>
      </c>
      <c r="E91" s="99">
        <v>23.4</v>
      </c>
      <c r="F91" s="98" t="s">
        <v>177</v>
      </c>
      <c r="V91" s="102" t="s">
        <v>66</v>
      </c>
      <c r="W91" s="99">
        <v>38.3058</v>
      </c>
      <c r="Z91" s="97" t="s">
        <v>291</v>
      </c>
      <c r="AB91" s="98">
        <v>1</v>
      </c>
    </row>
    <row r="92" spans="1:28" ht="12.75">
      <c r="A92" s="95">
        <v>54</v>
      </c>
      <c r="B92" s="96" t="s">
        <v>292</v>
      </c>
      <c r="C92" s="97" t="s">
        <v>293</v>
      </c>
      <c r="D92" s="124" t="s">
        <v>294</v>
      </c>
      <c r="E92" s="99">
        <v>0.6</v>
      </c>
      <c r="F92" s="98" t="s">
        <v>177</v>
      </c>
      <c r="V92" s="102" t="s">
        <v>66</v>
      </c>
      <c r="W92" s="99">
        <v>0.8604</v>
      </c>
      <c r="Z92" s="97" t="s">
        <v>291</v>
      </c>
      <c r="AB92" s="98">
        <v>1</v>
      </c>
    </row>
    <row r="93" spans="1:28" ht="12.75">
      <c r="A93" s="95">
        <v>55</v>
      </c>
      <c r="B93" s="96" t="s">
        <v>157</v>
      </c>
      <c r="C93" s="97" t="s">
        <v>295</v>
      </c>
      <c r="D93" s="124" t="s">
        <v>296</v>
      </c>
      <c r="E93" s="99">
        <v>23.4</v>
      </c>
      <c r="F93" s="98" t="s">
        <v>177</v>
      </c>
      <c r="V93" s="102" t="s">
        <v>66</v>
      </c>
      <c r="W93" s="99">
        <v>28.5246</v>
      </c>
      <c r="Z93" s="97" t="s">
        <v>291</v>
      </c>
      <c r="AB93" s="98">
        <v>1</v>
      </c>
    </row>
    <row r="94" spans="1:28" ht="12.75">
      <c r="A94" s="95">
        <v>56</v>
      </c>
      <c r="B94" s="96" t="s">
        <v>157</v>
      </c>
      <c r="C94" s="97" t="s">
        <v>297</v>
      </c>
      <c r="D94" s="124" t="s">
        <v>298</v>
      </c>
      <c r="E94" s="99">
        <v>12</v>
      </c>
      <c r="F94" s="98" t="s">
        <v>145</v>
      </c>
      <c r="V94" s="102" t="s">
        <v>66</v>
      </c>
      <c r="W94" s="99">
        <v>12.036</v>
      </c>
      <c r="Z94" s="97" t="s">
        <v>291</v>
      </c>
      <c r="AB94" s="98">
        <v>1</v>
      </c>
    </row>
    <row r="95" spans="4:23" ht="12.75">
      <c r="D95" s="135" t="s">
        <v>95</v>
      </c>
      <c r="E95" s="100">
        <v>0</v>
      </c>
      <c r="W95" s="99">
        <v>1274.46676</v>
      </c>
    </row>
    <row r="96" ht="12.75">
      <c r="D96" s="134" t="s">
        <v>299</v>
      </c>
    </row>
    <row r="97" spans="1:28" ht="12.75">
      <c r="A97" s="95">
        <v>57</v>
      </c>
      <c r="B97" s="96" t="s">
        <v>147</v>
      </c>
      <c r="C97" s="97" t="s">
        <v>300</v>
      </c>
      <c r="D97" s="124" t="s">
        <v>301</v>
      </c>
      <c r="E97" s="99">
        <v>4435.13</v>
      </c>
      <c r="F97" s="98" t="s">
        <v>145</v>
      </c>
      <c r="V97" s="102" t="s">
        <v>66</v>
      </c>
      <c r="W97" s="99">
        <v>79.83234</v>
      </c>
      <c r="Z97" s="97" t="s">
        <v>302</v>
      </c>
      <c r="AB97" s="98">
        <v>1</v>
      </c>
    </row>
    <row r="98" spans="1:28" ht="25.5">
      <c r="A98" s="95">
        <v>58</v>
      </c>
      <c r="B98" s="96" t="s">
        <v>147</v>
      </c>
      <c r="C98" s="97" t="s">
        <v>303</v>
      </c>
      <c r="D98" s="124" t="s">
        <v>304</v>
      </c>
      <c r="E98" s="99">
        <v>4567.63</v>
      </c>
      <c r="F98" s="98" t="s">
        <v>145</v>
      </c>
      <c r="V98" s="102" t="s">
        <v>66</v>
      </c>
      <c r="W98" s="99">
        <v>109.62312</v>
      </c>
      <c r="Z98" s="97" t="s">
        <v>302</v>
      </c>
      <c r="AB98" s="98">
        <v>7</v>
      </c>
    </row>
    <row r="99" spans="4:22" ht="12.75">
      <c r="D99" s="124" t="s">
        <v>174</v>
      </c>
      <c r="V99" s="102" t="s">
        <v>154</v>
      </c>
    </row>
    <row r="100" spans="1:28" ht="12.75">
      <c r="A100" s="95">
        <v>59</v>
      </c>
      <c r="B100" s="96" t="s">
        <v>147</v>
      </c>
      <c r="C100" s="97" t="s">
        <v>305</v>
      </c>
      <c r="D100" s="124" t="s">
        <v>306</v>
      </c>
      <c r="E100" s="99">
        <v>4435.13</v>
      </c>
      <c r="F100" s="98" t="s">
        <v>145</v>
      </c>
      <c r="V100" s="102" t="s">
        <v>66</v>
      </c>
      <c r="W100" s="99">
        <v>119.74851</v>
      </c>
      <c r="Z100" s="97" t="s">
        <v>302</v>
      </c>
      <c r="AB100" s="98">
        <v>1</v>
      </c>
    </row>
    <row r="101" spans="4:22" ht="12.75">
      <c r="D101" s="124" t="s">
        <v>174</v>
      </c>
      <c r="V101" s="102" t="s">
        <v>154</v>
      </c>
    </row>
    <row r="102" spans="4:22" ht="12.75">
      <c r="D102" s="124" t="s">
        <v>307</v>
      </c>
      <c r="V102" s="102" t="s">
        <v>154</v>
      </c>
    </row>
    <row r="103" spans="1:28" ht="12.75">
      <c r="A103" s="95">
        <v>60</v>
      </c>
      <c r="B103" s="96" t="s">
        <v>147</v>
      </c>
      <c r="C103" s="97" t="s">
        <v>308</v>
      </c>
      <c r="D103" s="124" t="s">
        <v>309</v>
      </c>
      <c r="E103" s="99">
        <v>4435.13</v>
      </c>
      <c r="F103" s="98" t="s">
        <v>145</v>
      </c>
      <c r="V103" s="102" t="s">
        <v>66</v>
      </c>
      <c r="W103" s="99">
        <v>217.32137</v>
      </c>
      <c r="Z103" s="97" t="s">
        <v>302</v>
      </c>
      <c r="AB103" s="98">
        <v>1</v>
      </c>
    </row>
    <row r="104" spans="1:28" ht="12.75">
      <c r="A104" s="95">
        <v>61</v>
      </c>
      <c r="B104" s="96" t="s">
        <v>157</v>
      </c>
      <c r="C104" s="97" t="s">
        <v>310</v>
      </c>
      <c r="D104" s="124" t="s">
        <v>311</v>
      </c>
      <c r="E104" s="99">
        <v>12418.36</v>
      </c>
      <c r="F104" s="98" t="s">
        <v>145</v>
      </c>
      <c r="V104" s="102" t="s">
        <v>66</v>
      </c>
      <c r="W104" s="99">
        <v>24.83672</v>
      </c>
      <c r="Z104" s="97" t="s">
        <v>312</v>
      </c>
      <c r="AB104" s="98">
        <v>1</v>
      </c>
    </row>
    <row r="105" spans="4:22" ht="12.75">
      <c r="D105" s="124" t="s">
        <v>313</v>
      </c>
      <c r="V105" s="102" t="s">
        <v>154</v>
      </c>
    </row>
    <row r="106" spans="1:28" ht="12.75">
      <c r="A106" s="95">
        <v>62</v>
      </c>
      <c r="B106" s="96" t="s">
        <v>147</v>
      </c>
      <c r="C106" s="97" t="s">
        <v>314</v>
      </c>
      <c r="D106" s="124" t="s">
        <v>315</v>
      </c>
      <c r="E106" s="99">
        <v>7983.23</v>
      </c>
      <c r="F106" s="98" t="s">
        <v>145</v>
      </c>
      <c r="V106" s="102" t="s">
        <v>66</v>
      </c>
      <c r="W106" s="99">
        <v>1077.73605</v>
      </c>
      <c r="Z106" s="97" t="s">
        <v>312</v>
      </c>
      <c r="AB106" s="98">
        <v>1</v>
      </c>
    </row>
    <row r="107" spans="1:28" ht="12.75">
      <c r="A107" s="95">
        <v>63</v>
      </c>
      <c r="B107" s="96" t="s">
        <v>147</v>
      </c>
      <c r="C107" s="97" t="s">
        <v>316</v>
      </c>
      <c r="D107" s="124" t="s">
        <v>317</v>
      </c>
      <c r="E107" s="99">
        <v>1</v>
      </c>
      <c r="F107" s="98" t="s">
        <v>318</v>
      </c>
      <c r="V107" s="102" t="s">
        <v>66</v>
      </c>
      <c r="W107" s="99">
        <v>0.203</v>
      </c>
      <c r="Z107" s="97" t="s">
        <v>312</v>
      </c>
      <c r="AB107" s="98">
        <v>7</v>
      </c>
    </row>
    <row r="108" spans="1:28" ht="12.75">
      <c r="A108" s="95">
        <v>64</v>
      </c>
      <c r="B108" s="96" t="s">
        <v>147</v>
      </c>
      <c r="C108" s="97" t="s">
        <v>319</v>
      </c>
      <c r="D108" s="124" t="s">
        <v>320</v>
      </c>
      <c r="E108" s="99">
        <v>7096.2</v>
      </c>
      <c r="F108" s="98" t="s">
        <v>160</v>
      </c>
      <c r="V108" s="102" t="s">
        <v>66</v>
      </c>
      <c r="W108" s="99">
        <v>305.1366</v>
      </c>
      <c r="Z108" s="97" t="s">
        <v>312</v>
      </c>
      <c r="AB108" s="98">
        <v>7</v>
      </c>
    </row>
    <row r="109" spans="4:22" ht="12.75">
      <c r="D109" s="124" t="s">
        <v>321</v>
      </c>
      <c r="V109" s="102" t="s">
        <v>154</v>
      </c>
    </row>
    <row r="110" spans="4:23" ht="12.75">
      <c r="D110" s="135" t="s">
        <v>96</v>
      </c>
      <c r="E110" s="100">
        <v>0</v>
      </c>
      <c r="W110" s="99">
        <v>1934.43771</v>
      </c>
    </row>
    <row r="111" ht="12.75">
      <c r="D111" s="134" t="s">
        <v>322</v>
      </c>
    </row>
    <row r="112" spans="1:28" ht="25.5">
      <c r="A112" s="95">
        <v>65</v>
      </c>
      <c r="B112" s="96" t="s">
        <v>137</v>
      </c>
      <c r="C112" s="97" t="s">
        <v>323</v>
      </c>
      <c r="D112" s="124" t="s">
        <v>324</v>
      </c>
      <c r="E112" s="99">
        <v>4543.8</v>
      </c>
      <c r="F112" s="98" t="s">
        <v>160</v>
      </c>
      <c r="V112" s="102" t="s">
        <v>66</v>
      </c>
      <c r="W112" s="99">
        <v>442.32</v>
      </c>
      <c r="Z112" s="97" t="s">
        <v>258</v>
      </c>
      <c r="AB112" s="98">
        <v>1</v>
      </c>
    </row>
    <row r="113" spans="1:28" ht="12.75">
      <c r="A113" s="95">
        <v>66</v>
      </c>
      <c r="B113" s="96" t="s">
        <v>229</v>
      </c>
      <c r="C113" s="97" t="s">
        <v>325</v>
      </c>
      <c r="D113" s="124" t="s">
        <v>326</v>
      </c>
      <c r="E113" s="99">
        <v>897.057</v>
      </c>
      <c r="F113" s="98" t="s">
        <v>261</v>
      </c>
      <c r="V113" s="102" t="s">
        <v>56</v>
      </c>
      <c r="Z113" s="97" t="s">
        <v>281</v>
      </c>
      <c r="AA113" s="97" t="s">
        <v>233</v>
      </c>
      <c r="AB113" s="98">
        <v>8</v>
      </c>
    </row>
    <row r="114" spans="4:22" ht="12.75">
      <c r="D114" s="124" t="s">
        <v>387</v>
      </c>
      <c r="V114" s="102" t="s">
        <v>154</v>
      </c>
    </row>
    <row r="115" spans="1:28" ht="25.5">
      <c r="A115" s="95">
        <v>67</v>
      </c>
      <c r="B115" s="96" t="s">
        <v>137</v>
      </c>
      <c r="C115" s="97" t="s">
        <v>327</v>
      </c>
      <c r="D115" s="124" t="s">
        <v>328</v>
      </c>
      <c r="E115" s="99">
        <v>16.2</v>
      </c>
      <c r="F115" s="98" t="s">
        <v>160</v>
      </c>
      <c r="V115" s="102" t="s">
        <v>66</v>
      </c>
      <c r="W115" s="99">
        <v>24.8022</v>
      </c>
      <c r="Z115" s="97" t="s">
        <v>258</v>
      </c>
      <c r="AB115" s="98">
        <v>7</v>
      </c>
    </row>
    <row r="116" spans="1:28" ht="12.75">
      <c r="A116" s="95">
        <v>68</v>
      </c>
      <c r="B116" s="96" t="s">
        <v>229</v>
      </c>
      <c r="C116" s="97" t="s">
        <v>329</v>
      </c>
      <c r="D116" s="124" t="s">
        <v>330</v>
      </c>
      <c r="E116" s="99">
        <v>16.443</v>
      </c>
      <c r="F116" s="98" t="s">
        <v>160</v>
      </c>
      <c r="V116" s="102" t="s">
        <v>56</v>
      </c>
      <c r="Z116" s="97" t="s">
        <v>281</v>
      </c>
      <c r="AA116" s="97" t="s">
        <v>233</v>
      </c>
      <c r="AB116" s="98">
        <v>8</v>
      </c>
    </row>
    <row r="117" spans="1:28" ht="12.75">
      <c r="A117" s="95">
        <v>69</v>
      </c>
      <c r="B117" s="96" t="s">
        <v>229</v>
      </c>
      <c r="C117" s="97" t="s">
        <v>331</v>
      </c>
      <c r="D117" s="124" t="s">
        <v>332</v>
      </c>
      <c r="E117" s="99">
        <v>248</v>
      </c>
      <c r="F117" s="98" t="s">
        <v>261</v>
      </c>
      <c r="V117" s="102" t="s">
        <v>56</v>
      </c>
      <c r="Z117" s="97" t="s">
        <v>333</v>
      </c>
      <c r="AA117" s="97" t="s">
        <v>233</v>
      </c>
      <c r="AB117" s="98">
        <v>8</v>
      </c>
    </row>
    <row r="118" spans="1:28" ht="12.75">
      <c r="A118" s="95">
        <v>70</v>
      </c>
      <c r="B118" s="96" t="s">
        <v>229</v>
      </c>
      <c r="C118" s="97" t="s">
        <v>334</v>
      </c>
      <c r="D118" s="124" t="s">
        <v>335</v>
      </c>
      <c r="E118" s="99">
        <v>53</v>
      </c>
      <c r="F118" s="98" t="s">
        <v>261</v>
      </c>
      <c r="V118" s="102" t="s">
        <v>56</v>
      </c>
      <c r="Z118" s="97" t="s">
        <v>264</v>
      </c>
      <c r="AA118" s="97" t="s">
        <v>233</v>
      </c>
      <c r="AB118" s="98">
        <v>8</v>
      </c>
    </row>
    <row r="119" spans="1:28" ht="12.75">
      <c r="A119" s="95">
        <v>71</v>
      </c>
      <c r="B119" s="96" t="s">
        <v>229</v>
      </c>
      <c r="C119" s="97" t="s">
        <v>336</v>
      </c>
      <c r="D119" s="124" t="s">
        <v>337</v>
      </c>
      <c r="E119" s="99">
        <v>34</v>
      </c>
      <c r="F119" s="98" t="s">
        <v>261</v>
      </c>
      <c r="V119" s="102" t="s">
        <v>56</v>
      </c>
      <c r="Z119" s="97" t="s">
        <v>264</v>
      </c>
      <c r="AA119" s="97" t="s">
        <v>233</v>
      </c>
      <c r="AB119" s="98">
        <v>8</v>
      </c>
    </row>
    <row r="120" spans="1:28" ht="12.75">
      <c r="A120" s="95">
        <v>72</v>
      </c>
      <c r="B120" s="96" t="s">
        <v>229</v>
      </c>
      <c r="C120" s="97" t="s">
        <v>338</v>
      </c>
      <c r="D120" s="124" t="s">
        <v>339</v>
      </c>
      <c r="E120" s="99">
        <v>6</v>
      </c>
      <c r="F120" s="98" t="s">
        <v>261</v>
      </c>
      <c r="V120" s="102" t="s">
        <v>56</v>
      </c>
      <c r="Z120" s="97" t="s">
        <v>264</v>
      </c>
      <c r="AA120" s="97" t="s">
        <v>233</v>
      </c>
      <c r="AB120" s="98">
        <v>8</v>
      </c>
    </row>
    <row r="121" spans="1:28" ht="12.75">
      <c r="A121" s="95">
        <v>73</v>
      </c>
      <c r="B121" s="96" t="s">
        <v>229</v>
      </c>
      <c r="C121" s="97" t="s">
        <v>340</v>
      </c>
      <c r="D121" s="124" t="s">
        <v>341</v>
      </c>
      <c r="E121" s="99">
        <v>6</v>
      </c>
      <c r="F121" s="98" t="s">
        <v>261</v>
      </c>
      <c r="V121" s="102" t="s">
        <v>56</v>
      </c>
      <c r="Z121" s="97" t="s">
        <v>264</v>
      </c>
      <c r="AA121" s="97" t="s">
        <v>233</v>
      </c>
      <c r="AB121" s="98">
        <v>8</v>
      </c>
    </row>
    <row r="122" spans="1:28" ht="12.75">
      <c r="A122" s="95">
        <v>74</v>
      </c>
      <c r="B122" s="96" t="s">
        <v>229</v>
      </c>
      <c r="C122" s="97" t="s">
        <v>342</v>
      </c>
      <c r="D122" s="124" t="s">
        <v>343</v>
      </c>
      <c r="E122" s="99">
        <v>119</v>
      </c>
      <c r="F122" s="98" t="s">
        <v>261</v>
      </c>
      <c r="V122" s="102" t="s">
        <v>56</v>
      </c>
      <c r="Z122" s="97" t="s">
        <v>264</v>
      </c>
      <c r="AA122" s="97" t="s">
        <v>233</v>
      </c>
      <c r="AB122" s="98">
        <v>8</v>
      </c>
    </row>
    <row r="123" spans="1:28" ht="12.75">
      <c r="A123" s="95">
        <v>75</v>
      </c>
      <c r="B123" s="96" t="s">
        <v>229</v>
      </c>
      <c r="C123" s="97" t="s">
        <v>344</v>
      </c>
      <c r="D123" s="124" t="s">
        <v>345</v>
      </c>
      <c r="E123" s="99">
        <v>123</v>
      </c>
      <c r="F123" s="98" t="s">
        <v>261</v>
      </c>
      <c r="V123" s="102" t="s">
        <v>56</v>
      </c>
      <c r="Z123" s="97" t="s">
        <v>346</v>
      </c>
      <c r="AA123" s="97" t="s">
        <v>233</v>
      </c>
      <c r="AB123" s="98">
        <v>8</v>
      </c>
    </row>
    <row r="124" spans="1:28" ht="12.75">
      <c r="A124" s="95">
        <v>76</v>
      </c>
      <c r="B124" s="96" t="s">
        <v>229</v>
      </c>
      <c r="C124" s="97" t="s">
        <v>347</v>
      </c>
      <c r="D124" s="124" t="s">
        <v>348</v>
      </c>
      <c r="E124" s="99">
        <v>2</v>
      </c>
      <c r="F124" s="98" t="s">
        <v>261</v>
      </c>
      <c r="V124" s="102" t="s">
        <v>56</v>
      </c>
      <c r="Z124" s="97" t="s">
        <v>346</v>
      </c>
      <c r="AA124" s="97" t="s">
        <v>233</v>
      </c>
      <c r="AB124" s="98">
        <v>8</v>
      </c>
    </row>
    <row r="125" spans="1:28" ht="12.75">
      <c r="A125" s="95">
        <v>77</v>
      </c>
      <c r="B125" s="96" t="s">
        <v>137</v>
      </c>
      <c r="C125" s="97" t="s">
        <v>349</v>
      </c>
      <c r="D125" s="124" t="s">
        <v>350</v>
      </c>
      <c r="E125" s="99">
        <v>125</v>
      </c>
      <c r="F125" s="98" t="s">
        <v>261</v>
      </c>
      <c r="V125" s="102" t="s">
        <v>66</v>
      </c>
      <c r="W125" s="99">
        <v>2677</v>
      </c>
      <c r="Z125" s="97" t="s">
        <v>258</v>
      </c>
      <c r="AB125" s="98">
        <v>7</v>
      </c>
    </row>
    <row r="126" spans="1:28" ht="12.75">
      <c r="A126" s="95">
        <v>78</v>
      </c>
      <c r="B126" s="96" t="s">
        <v>137</v>
      </c>
      <c r="C126" s="97" t="s">
        <v>351</v>
      </c>
      <c r="D126" s="124" t="s">
        <v>352</v>
      </c>
      <c r="E126" s="99">
        <v>125</v>
      </c>
      <c r="F126" s="98" t="s">
        <v>261</v>
      </c>
      <c r="V126" s="102" t="s">
        <v>66</v>
      </c>
      <c r="W126" s="99">
        <v>148</v>
      </c>
      <c r="Z126" s="97" t="s">
        <v>258</v>
      </c>
      <c r="AB126" s="98">
        <v>1</v>
      </c>
    </row>
    <row r="127" spans="1:28" ht="12.75">
      <c r="A127" s="95">
        <v>79</v>
      </c>
      <c r="B127" s="96" t="s">
        <v>229</v>
      </c>
      <c r="C127" s="97" t="s">
        <v>353</v>
      </c>
      <c r="D127" s="124" t="s">
        <v>354</v>
      </c>
      <c r="E127" s="99">
        <v>25</v>
      </c>
      <c r="F127" s="98" t="s">
        <v>261</v>
      </c>
      <c r="V127" s="102" t="s">
        <v>56</v>
      </c>
      <c r="Z127" s="97" t="s">
        <v>355</v>
      </c>
      <c r="AA127" s="97" t="s">
        <v>233</v>
      </c>
      <c r="AB127" s="98">
        <v>8</v>
      </c>
    </row>
    <row r="128" spans="1:28" ht="12.75">
      <c r="A128" s="95">
        <v>80</v>
      </c>
      <c r="B128" s="96" t="s">
        <v>229</v>
      </c>
      <c r="C128" s="97" t="s">
        <v>356</v>
      </c>
      <c r="D128" s="124" t="s">
        <v>357</v>
      </c>
      <c r="E128" s="99">
        <v>100</v>
      </c>
      <c r="F128" s="98" t="s">
        <v>261</v>
      </c>
      <c r="V128" s="102" t="s">
        <v>56</v>
      </c>
      <c r="Z128" s="97" t="s">
        <v>355</v>
      </c>
      <c r="AA128" s="97" t="s">
        <v>233</v>
      </c>
      <c r="AB128" s="98">
        <v>8</v>
      </c>
    </row>
    <row r="129" spans="1:28" ht="12.75">
      <c r="A129" s="95">
        <v>81</v>
      </c>
      <c r="B129" s="96" t="s">
        <v>137</v>
      </c>
      <c r="C129" s="97" t="s">
        <v>358</v>
      </c>
      <c r="D129" s="124" t="s">
        <v>359</v>
      </c>
      <c r="E129" s="99">
        <v>9.103</v>
      </c>
      <c r="F129" s="98" t="s">
        <v>177</v>
      </c>
      <c r="V129" s="102" t="s">
        <v>66</v>
      </c>
      <c r="W129" s="99">
        <v>10.914497</v>
      </c>
      <c r="Z129" s="97" t="s">
        <v>258</v>
      </c>
      <c r="AB129" s="98">
        <v>1</v>
      </c>
    </row>
    <row r="130" spans="1:28" ht="12.75">
      <c r="A130" s="95">
        <v>82</v>
      </c>
      <c r="B130" s="96" t="s">
        <v>137</v>
      </c>
      <c r="C130" s="97" t="s">
        <v>360</v>
      </c>
      <c r="D130" s="124" t="s">
        <v>361</v>
      </c>
      <c r="E130" s="99">
        <v>25.92</v>
      </c>
      <c r="F130" s="98" t="s">
        <v>145</v>
      </c>
      <c r="V130" s="102" t="s">
        <v>66</v>
      </c>
      <c r="W130" s="99">
        <v>24.67584</v>
      </c>
      <c r="Z130" s="97" t="s">
        <v>258</v>
      </c>
      <c r="AB130" s="98">
        <v>1</v>
      </c>
    </row>
    <row r="131" spans="1:28" ht="25.5">
      <c r="A131" s="95">
        <v>83</v>
      </c>
      <c r="B131" s="96" t="s">
        <v>137</v>
      </c>
      <c r="C131" s="97" t="s">
        <v>362</v>
      </c>
      <c r="D131" s="124" t="s">
        <v>363</v>
      </c>
      <c r="E131" s="99">
        <v>10</v>
      </c>
      <c r="F131" s="98" t="s">
        <v>318</v>
      </c>
      <c r="V131" s="102" t="s">
        <v>66</v>
      </c>
      <c r="W131" s="99">
        <v>14.41</v>
      </c>
      <c r="Z131" s="97" t="s">
        <v>346</v>
      </c>
      <c r="AB131" s="98">
        <v>7</v>
      </c>
    </row>
    <row r="132" spans="4:23" ht="12.75">
      <c r="D132" s="135" t="s">
        <v>97</v>
      </c>
      <c r="E132" s="100">
        <v>0</v>
      </c>
      <c r="W132" s="99">
        <v>3342.122537</v>
      </c>
    </row>
    <row r="133" ht="12.75">
      <c r="D133" s="134" t="s">
        <v>364</v>
      </c>
    </row>
    <row r="134" spans="1:28" ht="12.75">
      <c r="A134" s="95">
        <v>84</v>
      </c>
      <c r="B134" s="96" t="s">
        <v>157</v>
      </c>
      <c r="C134" s="97" t="s">
        <v>365</v>
      </c>
      <c r="D134" s="124" t="s">
        <v>366</v>
      </c>
      <c r="E134" s="99">
        <v>7096.2</v>
      </c>
      <c r="F134" s="98" t="s">
        <v>160</v>
      </c>
      <c r="V134" s="102" t="s">
        <v>66</v>
      </c>
      <c r="W134" s="99">
        <v>503.8302</v>
      </c>
      <c r="Z134" s="97" t="s">
        <v>312</v>
      </c>
      <c r="AB134" s="98">
        <v>1</v>
      </c>
    </row>
    <row r="135" spans="4:22" ht="12.75">
      <c r="D135" s="124" t="s">
        <v>321</v>
      </c>
      <c r="V135" s="102" t="s">
        <v>154</v>
      </c>
    </row>
    <row r="136" spans="1:28" ht="12.75">
      <c r="A136" s="95">
        <v>85</v>
      </c>
      <c r="B136" s="96" t="s">
        <v>157</v>
      </c>
      <c r="C136" s="97" t="s">
        <v>367</v>
      </c>
      <c r="D136" s="124" t="s">
        <v>368</v>
      </c>
      <c r="E136" s="99">
        <v>3634.145</v>
      </c>
      <c r="F136" s="98" t="s">
        <v>253</v>
      </c>
      <c r="V136" s="102" t="s">
        <v>66</v>
      </c>
      <c r="W136" s="99">
        <v>36.34145</v>
      </c>
      <c r="Z136" s="97" t="s">
        <v>150</v>
      </c>
      <c r="AB136" s="98">
        <v>1</v>
      </c>
    </row>
    <row r="137" spans="1:28" ht="12.75">
      <c r="A137" s="95">
        <v>86</v>
      </c>
      <c r="B137" s="96" t="s">
        <v>157</v>
      </c>
      <c r="C137" s="97" t="s">
        <v>369</v>
      </c>
      <c r="D137" s="124" t="s">
        <v>370</v>
      </c>
      <c r="E137" s="99">
        <v>25439.015</v>
      </c>
      <c r="F137" s="98" t="s">
        <v>253</v>
      </c>
      <c r="V137" s="102" t="s">
        <v>66</v>
      </c>
      <c r="Z137" s="97" t="s">
        <v>150</v>
      </c>
      <c r="AB137" s="98">
        <v>1</v>
      </c>
    </row>
    <row r="138" spans="4:22" ht="12.75">
      <c r="D138" s="124" t="s">
        <v>371</v>
      </c>
      <c r="V138" s="102" t="s">
        <v>154</v>
      </c>
    </row>
    <row r="139" spans="1:28" ht="25.5">
      <c r="A139" s="95">
        <v>87</v>
      </c>
      <c r="B139" s="96" t="s">
        <v>157</v>
      </c>
      <c r="C139" s="97" t="s">
        <v>372</v>
      </c>
      <c r="D139" s="124" t="s">
        <v>373</v>
      </c>
      <c r="E139" s="99">
        <v>3634.145</v>
      </c>
      <c r="F139" s="98" t="s">
        <v>253</v>
      </c>
      <c r="V139" s="102" t="s">
        <v>66</v>
      </c>
      <c r="Z139" s="97" t="s">
        <v>150</v>
      </c>
      <c r="AB139" s="98">
        <v>1</v>
      </c>
    </row>
    <row r="140" spans="1:28" ht="25.5">
      <c r="A140" s="95">
        <v>88</v>
      </c>
      <c r="B140" s="96" t="s">
        <v>137</v>
      </c>
      <c r="C140" s="97" t="s">
        <v>374</v>
      </c>
      <c r="D140" s="124" t="s">
        <v>375</v>
      </c>
      <c r="E140" s="99">
        <v>19176.033</v>
      </c>
      <c r="F140" s="98" t="s">
        <v>253</v>
      </c>
      <c r="V140" s="102" t="s">
        <v>66</v>
      </c>
      <c r="W140" s="99">
        <v>28150.416444</v>
      </c>
      <c r="Z140" s="97" t="s">
        <v>258</v>
      </c>
      <c r="AB140" s="98">
        <v>7</v>
      </c>
    </row>
    <row r="141" spans="4:23" ht="12.75">
      <c r="D141" s="135" t="s">
        <v>98</v>
      </c>
      <c r="E141" s="100">
        <v>0</v>
      </c>
      <c r="W141" s="99">
        <v>28690.588094</v>
      </c>
    </row>
    <row r="142" spans="4:23" ht="12.75">
      <c r="D142" s="135" t="s">
        <v>99</v>
      </c>
      <c r="E142" s="100">
        <v>0</v>
      </c>
      <c r="W142" s="99">
        <v>70529.806959</v>
      </c>
    </row>
    <row r="143" spans="4:23" ht="12.75">
      <c r="D143" s="135" t="s">
        <v>100</v>
      </c>
      <c r="E143" s="100">
        <v>0</v>
      </c>
      <c r="W143" s="99">
        <v>70529.806959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74</v>
      </c>
      <c r="B1" s="83"/>
      <c r="C1" s="83"/>
      <c r="D1" s="84" t="s">
        <v>376</v>
      </c>
    </row>
    <row r="2" spans="1:4" ht="12.75">
      <c r="A2" s="82" t="s">
        <v>76</v>
      </c>
      <c r="B2" s="83"/>
      <c r="C2" s="83"/>
      <c r="D2" s="84" t="s">
        <v>77</v>
      </c>
    </row>
    <row r="3" spans="1:4" ht="12.75">
      <c r="A3" s="82" t="s">
        <v>79</v>
      </c>
      <c r="B3" s="83"/>
      <c r="C3" s="83"/>
      <c r="D3" s="84" t="s">
        <v>80</v>
      </c>
    </row>
    <row r="4" spans="1:4" ht="12.75">
      <c r="A4" s="83"/>
      <c r="B4" s="83"/>
      <c r="C4" s="83"/>
      <c r="D4" s="83"/>
    </row>
    <row r="5" spans="1:4" ht="12.75">
      <c r="A5" s="82" t="s">
        <v>83</v>
      </c>
      <c r="B5" s="83"/>
      <c r="C5" s="83"/>
      <c r="D5" s="83"/>
    </row>
    <row r="6" spans="1:4" ht="12.75">
      <c r="A6" s="82" t="s">
        <v>84</v>
      </c>
      <c r="B6" s="83"/>
      <c r="C6" s="83"/>
      <c r="D6" s="83"/>
    </row>
    <row r="7" spans="1:4" ht="12.75">
      <c r="A7" s="82"/>
      <c r="B7" s="83"/>
      <c r="C7" s="83"/>
      <c r="D7" s="83"/>
    </row>
    <row r="8" spans="1:4" ht="12.75">
      <c r="A8" s="1" t="s">
        <v>85</v>
      </c>
      <c r="B8" s="85"/>
      <c r="C8" s="86"/>
      <c r="D8" s="87"/>
    </row>
    <row r="9" spans="1:6" ht="12.75">
      <c r="A9" s="118" t="s">
        <v>377</v>
      </c>
      <c r="B9" s="118" t="s">
        <v>378</v>
      </c>
      <c r="C9" s="118" t="s">
        <v>379</v>
      </c>
      <c r="D9" s="119" t="s">
        <v>380</v>
      </c>
      <c r="F9" s="1" t="s">
        <v>381</v>
      </c>
    </row>
    <row r="10" spans="1:4" ht="12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Kopacova</cp:lastModifiedBy>
  <cp:lastPrinted>2016-06-07T10:12:43Z</cp:lastPrinted>
  <dcterms:created xsi:type="dcterms:W3CDTF">1999-04-06T07:39:42Z</dcterms:created>
  <dcterms:modified xsi:type="dcterms:W3CDTF">2018-06-05T06:43:11Z</dcterms:modified>
  <cp:category/>
  <cp:version/>
  <cp:contentType/>
  <cp:contentStatus/>
</cp:coreProperties>
</file>